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育室行政\4競賽＿活動＿研習\校外競賽\107學年度\"/>
    </mc:Choice>
  </mc:AlternateContent>
  <bookViews>
    <workbookView xWindow="0" yWindow="0" windowWidth="19440" windowHeight="9690" tabRatio="446" activeTab="1"/>
  </bookViews>
  <sheets>
    <sheet name="107-1繳交文件" sheetId="4" r:id="rId1"/>
    <sheet name="107-1校外參賽紀事" sheetId="1" r:id="rId2"/>
  </sheets>
  <definedNames>
    <definedName name="_xlnm._FilterDatabase" localSheetId="1" hidden="1">'107-1校外參賽紀事'!$A$1:$ID$68</definedName>
    <definedName name="_xlnm._FilterDatabase" localSheetId="0" hidden="1">'107-1繳交文件'!$A$2:$I$2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1" l="1"/>
  <c r="Z18" i="1" l="1"/>
  <c r="Z15" i="1"/>
  <c r="Z16" i="1"/>
  <c r="Z4" i="1"/>
  <c r="Z5" i="1"/>
  <c r="Z6" i="1"/>
  <c r="Z7" i="1"/>
  <c r="Z8" i="1"/>
  <c r="Z9" i="1"/>
  <c r="Z10" i="1"/>
  <c r="Z11" i="1"/>
  <c r="Z12" i="1"/>
  <c r="Z54" i="1" l="1"/>
  <c r="Z52" i="1"/>
  <c r="Z53" i="1"/>
  <c r="Z51" i="1"/>
  <c r="Z47" i="1"/>
  <c r="Z17" i="1" l="1"/>
  <c r="AB15" i="1" s="1"/>
  <c r="Z26" i="1" l="1"/>
  <c r="Z27" i="1"/>
  <c r="Z28" i="1"/>
  <c r="Z43" i="1"/>
  <c r="Z44" i="1"/>
  <c r="Z23" i="1" l="1"/>
  <c r="Z33" i="1"/>
  <c r="Z32" i="1"/>
  <c r="Z49" i="1" l="1"/>
  <c r="AB49" i="1" l="1"/>
  <c r="AC49" i="1" s="1"/>
  <c r="Z42" i="1"/>
  <c r="AB56" i="1" l="1"/>
  <c r="Z30" i="1" l="1"/>
  <c r="Z65" i="1" l="1"/>
  <c r="AB65" i="1" s="1"/>
  <c r="Z63" i="1"/>
  <c r="AB63" i="1" s="1"/>
  <c r="AC63" i="1" s="1"/>
  <c r="Z60" i="1"/>
  <c r="AB60" i="1" s="1"/>
  <c r="Z20" i="1"/>
  <c r="Z21" i="1"/>
  <c r="Z22" i="1"/>
  <c r="AB25" i="1"/>
  <c r="Z31" i="1"/>
  <c r="Z35" i="1"/>
  <c r="Z36" i="1"/>
  <c r="Z37" i="1"/>
  <c r="Z38" i="1"/>
  <c r="Z39" i="1"/>
  <c r="Z41" i="1"/>
  <c r="AB41" i="1" s="1"/>
  <c r="Z45" i="1"/>
  <c r="Z46" i="1"/>
  <c r="Z3" i="1"/>
  <c r="Z67" i="1" l="1"/>
  <c r="AB3" i="1"/>
  <c r="AB35" i="1"/>
  <c r="AC35" i="1" s="1"/>
  <c r="AB46" i="1"/>
  <c r="AC46" i="1" s="1"/>
  <c r="AB51" i="1"/>
  <c r="AC51" i="1" s="1"/>
  <c r="AB20" i="1"/>
  <c r="AC20" i="1" s="1"/>
  <c r="AB30" i="1"/>
  <c r="AC30" i="1" s="1"/>
  <c r="AC15" i="1"/>
  <c r="AC60" i="1"/>
  <c r="AC56" i="1"/>
  <c r="AC25" i="1"/>
  <c r="AC41" i="1"/>
  <c r="AC3" i="1" l="1"/>
  <c r="AC65" i="1"/>
</calcChain>
</file>

<file path=xl/sharedStrings.xml><?xml version="1.0" encoding="utf-8"?>
<sst xmlns="http://schemas.openxmlformats.org/spreadsheetml/2006/main" count="824" uniqueCount="504">
  <si>
    <t>NO.</t>
    <phoneticPr fontId="2" type="noConversion"/>
  </si>
  <si>
    <t>活動日期</t>
    <phoneticPr fontId="2" type="noConversion"/>
  </si>
  <si>
    <t>比賽名稱</t>
    <phoneticPr fontId="2" type="noConversion"/>
  </si>
  <si>
    <t>班級</t>
    <phoneticPr fontId="2" type="noConversion"/>
  </si>
  <si>
    <t>參賽人員</t>
    <phoneticPr fontId="2" type="noConversion"/>
  </si>
  <si>
    <t>學號</t>
    <phoneticPr fontId="2" type="noConversion"/>
  </si>
  <si>
    <t>教練</t>
    <phoneticPr fontId="2" type="noConversion"/>
  </si>
  <si>
    <t>得獎情形</t>
    <phoneticPr fontId="2" type="noConversion"/>
  </si>
  <si>
    <t>等級</t>
    <phoneticPr fontId="2" type="noConversion"/>
  </si>
  <si>
    <t>報名費</t>
    <phoneticPr fontId="2" type="noConversion"/>
  </si>
  <si>
    <t>保險費</t>
    <phoneticPr fontId="2" type="noConversion"/>
  </si>
  <si>
    <t>教師交通費</t>
    <phoneticPr fontId="2" type="noConversion"/>
  </si>
  <si>
    <t>總金額</t>
    <phoneticPr fontId="2" type="noConversion"/>
  </si>
  <si>
    <t>註冊費/會費</t>
    <phoneticPr fontId="2" type="noConversion"/>
  </si>
  <si>
    <t>2018桃園市議會議長盃路跑賽</t>
  </si>
  <si>
    <t>張國彬</t>
    <phoneticPr fontId="1" type="noConversion"/>
  </si>
  <si>
    <t>四視四甲</t>
    <phoneticPr fontId="1" type="noConversion"/>
  </si>
  <si>
    <t>陳銘宗</t>
    <phoneticPr fontId="1" type="noConversion"/>
  </si>
  <si>
    <t>F1031832</t>
    <phoneticPr fontId="1" type="noConversion"/>
  </si>
  <si>
    <t>縣市級</t>
    <phoneticPr fontId="1" type="noConversion"/>
  </si>
  <si>
    <t>NO.1</t>
    <phoneticPr fontId="2" type="noConversion"/>
  </si>
  <si>
    <t>NO.2</t>
  </si>
  <si>
    <t>NO.3</t>
  </si>
  <si>
    <t>NO4-6</t>
    <phoneticPr fontId="2" type="noConversion"/>
  </si>
  <si>
    <t>NO.7-8</t>
    <phoneticPr fontId="2" type="noConversion"/>
  </si>
  <si>
    <t>鐵人</t>
    <phoneticPr fontId="1" type="noConversion"/>
  </si>
  <si>
    <t>F1031832</t>
    <phoneticPr fontId="1" type="noConversion"/>
  </si>
  <si>
    <t>新北市樂跑運動推廣協會</t>
    <phoneticPr fontId="1" type="noConversion"/>
  </si>
  <si>
    <t>107年臺北市學生棒球聯賽</t>
    <phoneticPr fontId="1" type="noConversion"/>
  </si>
  <si>
    <t>棒球</t>
    <phoneticPr fontId="1" type="noConversion"/>
  </si>
  <si>
    <t>夏隆正</t>
    <phoneticPr fontId="1" type="noConversion"/>
  </si>
  <si>
    <t>高浚倫、張家源等24名同學</t>
    <phoneticPr fontId="1" type="noConversion"/>
  </si>
  <si>
    <t>台北市體育總會棒球協會</t>
    <phoneticPr fontId="1" type="noConversion"/>
  </si>
  <si>
    <t>馬拉松</t>
    <phoneticPr fontId="1" type="noConversion"/>
  </si>
  <si>
    <t>鐵人</t>
    <phoneticPr fontId="1" type="noConversion"/>
  </si>
  <si>
    <t>項目</t>
    <phoneticPr fontId="1" type="noConversion"/>
  </si>
  <si>
    <t>獎學金個人</t>
    <phoneticPr fontId="2" type="noConversion"/>
  </si>
  <si>
    <t>獎學金團體</t>
    <phoneticPr fontId="2" type="noConversion"/>
  </si>
  <si>
    <t>游泳</t>
    <phoneticPr fontId="1" type="noConversion"/>
  </si>
  <si>
    <t>陳瑞斌</t>
    <phoneticPr fontId="1" type="noConversion"/>
  </si>
  <si>
    <t>2018年第五屆運博分齡游泳錦標賽</t>
    <phoneticPr fontId="1" type="noConversion"/>
  </si>
  <si>
    <t>2019陽明山超級馬拉松</t>
    <phoneticPr fontId="1" type="noConversion"/>
  </si>
  <si>
    <t>馬拉松</t>
    <phoneticPr fontId="1" type="noConversion"/>
  </si>
  <si>
    <t>中華民國超級馬拉松運動協會</t>
    <phoneticPr fontId="1" type="noConversion"/>
  </si>
  <si>
    <t>鐵人</t>
    <phoneticPr fontId="1" type="noConversion"/>
  </si>
  <si>
    <t>棒球</t>
    <phoneticPr fontId="1" type="noConversion"/>
  </si>
  <si>
    <t>107年08月05日</t>
    <phoneticPr fontId="1" type="noConversion"/>
  </si>
  <si>
    <t>108年01月12日</t>
    <phoneticPr fontId="1" type="noConversion"/>
  </si>
  <si>
    <t>107年09月15日至12月02日(共12週)</t>
    <phoneticPr fontId="1" type="noConversion"/>
  </si>
  <si>
    <t>107年10月06日至10月07日</t>
    <phoneticPr fontId="1" type="noConversion"/>
  </si>
  <si>
    <t>107年10月08日</t>
    <phoneticPr fontId="1" type="noConversion"/>
  </si>
  <si>
    <t>中和區（106）主委盃游泳比賽</t>
    <phoneticPr fontId="1" type="noConversion"/>
  </si>
  <si>
    <t>健美</t>
    <phoneticPr fontId="1" type="noConversion"/>
  </si>
  <si>
    <t>107年10月27日至10月28日</t>
    <phoneticPr fontId="1" type="noConversion"/>
  </si>
  <si>
    <t>健美</t>
    <phoneticPr fontId="1" type="noConversion"/>
  </si>
  <si>
    <t>倪子翔</t>
    <phoneticPr fontId="1" type="noConversion"/>
  </si>
  <si>
    <t>四銀髮三甲</t>
    <phoneticPr fontId="1" type="noConversion"/>
  </si>
  <si>
    <t>謝秉祐</t>
    <phoneticPr fontId="1" type="noConversion"/>
  </si>
  <si>
    <t>四運四甲</t>
    <phoneticPr fontId="1" type="noConversion"/>
  </si>
  <si>
    <t>2018 Wensotti LAVA Tri 鐵人賽-台南馬沙溝站</t>
    <phoneticPr fontId="1" type="noConversion"/>
  </si>
  <si>
    <t>鐵人</t>
    <phoneticPr fontId="1" type="noConversion"/>
  </si>
  <si>
    <t>藤球</t>
    <phoneticPr fontId="1" type="noConversion"/>
  </si>
  <si>
    <t>107年08月04日至08月05日</t>
    <phoneticPr fontId="1" type="noConversion"/>
  </si>
  <si>
    <t>藤球</t>
    <phoneticPr fontId="1" type="noConversion"/>
  </si>
  <si>
    <t>倪子翔</t>
    <phoneticPr fontId="1" type="noConversion"/>
  </si>
  <si>
    <t>臺北海洋科技大學士林校區體育館</t>
    <phoneticPr fontId="1" type="noConversion"/>
  </si>
  <si>
    <t>輕艇水球</t>
    <phoneticPr fontId="1" type="noConversion"/>
  </si>
  <si>
    <t>輕艇</t>
    <phoneticPr fontId="1" type="noConversion"/>
  </si>
  <si>
    <t>帆船</t>
    <phoneticPr fontId="1" type="noConversion"/>
  </si>
  <si>
    <t>2018臺灣國際帆船交流</t>
    <phoneticPr fontId="1" type="noConversion"/>
  </si>
  <si>
    <t>(榮獲)
21公里路跑第5名</t>
    <phoneticPr fontId="1" type="noConversion"/>
  </si>
  <si>
    <t>國家級</t>
    <phoneticPr fontId="1" type="noConversion"/>
  </si>
  <si>
    <t>加拿大韋蘭</t>
    <phoneticPr fontId="1" type="noConversion"/>
  </si>
  <si>
    <t>(榮獲)
男子組榮獲世界排名第八
女子組榮獲世界排名第十</t>
    <phoneticPr fontId="1" type="noConversion"/>
  </si>
  <si>
    <t>(榮獲)
跨國帆船賽第六名佳績</t>
    <phoneticPr fontId="1" type="noConversion"/>
  </si>
  <si>
    <t>基隆星辰遊艇碼頭</t>
    <phoneticPr fontId="1" type="noConversion"/>
  </si>
  <si>
    <t>國際級</t>
    <phoneticPr fontId="1" type="noConversion"/>
  </si>
  <si>
    <t>楊明恩</t>
    <phoneticPr fontId="1" type="noConversion"/>
  </si>
  <si>
    <t>雅加達-巨港</t>
    <phoneticPr fontId="1" type="noConversion"/>
  </si>
  <si>
    <t>撞球</t>
    <phoneticPr fontId="1" type="noConversion"/>
  </si>
  <si>
    <t>2018年第13屆臺北市業餘社區棒球聯賽</t>
    <phoneticPr fontId="1" type="noConversion"/>
  </si>
  <si>
    <t>社子棒球場</t>
    <phoneticPr fontId="1" type="noConversion"/>
  </si>
  <si>
    <t>高浚倫等21位同學</t>
    <phoneticPr fontId="1" type="noConversion"/>
  </si>
  <si>
    <t>2018榮耀九三向國軍致敬路跑嘉年華</t>
    <phoneticPr fontId="1" type="noConversion"/>
  </si>
  <si>
    <t>運二明</t>
    <phoneticPr fontId="1" type="noConversion"/>
  </si>
  <si>
    <t>吳聲硯</t>
    <phoneticPr fontId="1" type="noConversion"/>
  </si>
  <si>
    <t>B1060002</t>
    <phoneticPr fontId="1" type="noConversion"/>
  </si>
  <si>
    <t>107年09月09日</t>
    <phoneticPr fontId="1" type="noConversion"/>
  </si>
  <si>
    <t>2018年青少年全國藤球錦標賽</t>
    <phoneticPr fontId="1" type="noConversion"/>
  </si>
  <si>
    <t>臺北市立大學博愛特區</t>
    <phoneticPr fontId="1" type="noConversion"/>
  </si>
  <si>
    <t>107年大溪觀光盃輕艇水球交流賽</t>
    <phoneticPr fontId="1" type="noConversion"/>
  </si>
  <si>
    <t>大溪河濱公園</t>
    <phoneticPr fontId="1" type="noConversion"/>
  </si>
  <si>
    <t>台南馬沙溝海濱休閒遊憩區</t>
    <phoneticPr fontId="1" type="noConversion"/>
  </si>
  <si>
    <t>107年全國青年盃古典健美賽</t>
    <phoneticPr fontId="1" type="noConversion"/>
  </si>
  <si>
    <t>田徑</t>
    <phoneticPr fontId="1" type="noConversion"/>
  </si>
  <si>
    <t>107 年臺北市秋季全國田徑公開賽</t>
    <phoneticPr fontId="1" type="noConversion"/>
  </si>
  <si>
    <t>陳盈淳</t>
    <phoneticPr fontId="1" type="noConversion"/>
  </si>
  <si>
    <t>四運一甲</t>
    <phoneticPr fontId="1" type="noConversion"/>
  </si>
  <si>
    <t>楊永晨</t>
    <phoneticPr fontId="1" type="noConversion"/>
  </si>
  <si>
    <t>F1070329</t>
    <phoneticPr fontId="1" type="noConversion"/>
  </si>
  <si>
    <t>臺北田徑場(臺北市敦化北路三號)</t>
    <phoneticPr fontId="1" type="noConversion"/>
  </si>
  <si>
    <t>彰濱工業區周邊</t>
    <phoneticPr fontId="1" type="noConversion"/>
  </si>
  <si>
    <t>F1031831</t>
  </si>
  <si>
    <t>澎湖馬公市觀音亭海域周邊</t>
    <phoneticPr fontId="1" type="noConversion"/>
  </si>
  <si>
    <t>107年台北市北投盃游泳錦標賽</t>
  </si>
  <si>
    <t>107年10月27日</t>
    <phoneticPr fontId="1" type="noConversion"/>
  </si>
  <si>
    <t>臺北市市立北投國民小學(台北市北投區中央北路一段73號)</t>
    <phoneticPr fontId="1" type="noConversion"/>
  </si>
  <si>
    <t>武術</t>
    <phoneticPr fontId="1" type="noConversion"/>
  </si>
  <si>
    <t>2018年全國菁英盃武術錦標賽</t>
  </si>
  <si>
    <t>107年11月03日至11月04日</t>
    <phoneticPr fontId="1" type="noConversion"/>
  </si>
  <si>
    <t>王聖文</t>
    <phoneticPr fontId="1" type="noConversion"/>
  </si>
  <si>
    <t>四運一甲</t>
  </si>
  <si>
    <t>107年10月11日至10月14日</t>
    <phoneticPr fontId="1" type="noConversion"/>
  </si>
  <si>
    <t>跆拳道</t>
    <phoneticPr fontId="1" type="noConversion"/>
  </si>
  <si>
    <t>邱玉惠</t>
    <phoneticPr fontId="1" type="noConversion"/>
  </si>
  <si>
    <t>新北市新莊體育館</t>
  </si>
  <si>
    <t>射箭</t>
    <phoneticPr fontId="1" type="noConversion"/>
  </si>
  <si>
    <t>107年10月23日至10月26日</t>
    <phoneticPr fontId="1" type="noConversion"/>
  </si>
  <si>
    <t>107年全國射箭區域性對抗錦標賽</t>
    <phoneticPr fontId="1" type="noConversion"/>
  </si>
  <si>
    <t>籃球</t>
    <phoneticPr fontId="1" type="noConversion"/>
  </si>
  <si>
    <t>李冠融等15名同學</t>
    <phoneticPr fontId="1" type="noConversion"/>
  </si>
  <si>
    <t>國立臺北護理健康大學</t>
    <phoneticPr fontId="1" type="noConversion"/>
  </si>
  <si>
    <t>葉子涵</t>
  </si>
  <si>
    <t>新竹市立富禮國民中學操場</t>
    <phoneticPr fontId="1" type="noConversion"/>
  </si>
  <si>
    <t>107年10月14日</t>
    <phoneticPr fontId="1" type="noConversion"/>
  </si>
  <si>
    <t>2018年愛浪新運盃學生游泳錦標賽</t>
    <phoneticPr fontId="1" type="noConversion"/>
  </si>
  <si>
    <t>新莊國民運動中心</t>
  </si>
  <si>
    <t>107年10月19日至10月21日</t>
    <phoneticPr fontId="1" type="noConversion"/>
  </si>
  <si>
    <t>107學年度總統盃全國藤球錦標賽</t>
    <phoneticPr fontId="1" type="noConversion"/>
  </si>
  <si>
    <t>屏東縣立體育館</t>
    <phoneticPr fontId="1" type="noConversion"/>
  </si>
  <si>
    <t>馬軍榮</t>
    <phoneticPr fontId="1" type="noConversion"/>
  </si>
  <si>
    <t>陳盈淳</t>
    <phoneticPr fontId="1" type="noConversion"/>
  </si>
  <si>
    <t>(榮獲)
陳銘宗標鐵個人組第三名</t>
    <phoneticPr fontId="1" type="noConversion"/>
  </si>
  <si>
    <t>107年10月07日</t>
    <phoneticPr fontId="1" type="noConversion"/>
  </si>
  <si>
    <t>2018 IRONMAN Taiwan</t>
    <phoneticPr fontId="1" type="noConversion"/>
  </si>
  <si>
    <t>2018 tSt 鐵人兩項賽(彰化站)</t>
    <phoneticPr fontId="1" type="noConversion"/>
  </si>
  <si>
    <t>(榮獲)
四視延一甲陳銘宗、運五明宋佳憲鐵人二項接力組第一名
四運四甲高頎翔鐵人二項個人Ｍ20組第一名。
共計2金。</t>
    <phoneticPr fontId="1" type="noConversion"/>
  </si>
  <si>
    <t>107年10月20日</t>
    <phoneticPr fontId="1" type="noConversion"/>
  </si>
  <si>
    <t>2018飛龍盃烘爐地馬拉松-中和-向前走</t>
    <phoneticPr fontId="1" type="noConversion"/>
  </si>
  <si>
    <t>2018第十八屆亞洲運動會</t>
    <phoneticPr fontId="1" type="noConversion"/>
  </si>
  <si>
    <t>跆拳道</t>
    <phoneticPr fontId="1" type="noConversion"/>
  </si>
  <si>
    <t>2018年新北市議長盃全國跆拳道錦標賽</t>
    <phoneticPr fontId="1" type="noConversion"/>
  </si>
  <si>
    <t>(獲獎)
李姿婷榮獲大專女子個人高色帶組金牌
楊雅筑榮獲大專女子個人黑帶組銅牌
共計獲獎:1金1銅。</t>
    <phoneticPr fontId="1" type="noConversion"/>
  </si>
  <si>
    <t>(未獲獎)</t>
    <phoneticPr fontId="1" type="noConversion"/>
  </si>
  <si>
    <t>107學年度全國大專籃球運動聯賽</t>
    <phoneticPr fontId="1" type="noConversion"/>
  </si>
  <si>
    <t>第一屆北護盃籃球校友邀請賽</t>
  </si>
  <si>
    <t>李冠融等15名同學</t>
    <phoneticPr fontId="1" type="noConversion"/>
  </si>
  <si>
    <t>倪子翔</t>
    <phoneticPr fontId="1" type="noConversion"/>
  </si>
  <si>
    <t>馬軍榮</t>
    <phoneticPr fontId="1" type="noConversion"/>
  </si>
  <si>
    <t>陳瑞斌</t>
    <phoneticPr fontId="1" type="noConversion"/>
  </si>
  <si>
    <t>倪子翔</t>
    <phoneticPr fontId="1" type="noConversion"/>
  </si>
  <si>
    <t>107年臺北市中正盃藤球錦標賽</t>
    <phoneticPr fontId="1" type="noConversion"/>
  </si>
  <si>
    <t>張國彬</t>
    <phoneticPr fontId="1" type="noConversion"/>
  </si>
  <si>
    <t>得獎</t>
    <phoneticPr fontId="2" type="noConversion"/>
  </si>
  <si>
    <t>教師</t>
    <phoneticPr fontId="1" type="noConversion"/>
  </si>
  <si>
    <t>活動日期</t>
    <phoneticPr fontId="2" type="noConversion"/>
  </si>
  <si>
    <t>楊明恩</t>
    <phoneticPr fontId="1" type="noConversion"/>
  </si>
  <si>
    <t>2018年世界輕艇水球錦標賽</t>
  </si>
  <si>
    <t>得獎</t>
  </si>
  <si>
    <t>未得獎</t>
  </si>
  <si>
    <t>107學年度第40屆中正盃全國溜冰錦標賽(溜冰曲棍球)</t>
    <phoneticPr fontId="1" type="noConversion"/>
  </si>
  <si>
    <t>溜冰</t>
    <phoneticPr fontId="1" type="noConversion"/>
  </si>
  <si>
    <t>邱玉惠</t>
    <phoneticPr fontId="1" type="noConversion"/>
  </si>
  <si>
    <t>王政霖</t>
    <phoneticPr fontId="1" type="noConversion"/>
  </si>
  <si>
    <t>107學年度總統盃全國帆船錦標賽</t>
    <phoneticPr fontId="1" type="noConversion"/>
  </si>
  <si>
    <t>107年10月19日(五)至21日(日)</t>
    <phoneticPr fontId="1" type="noConversion"/>
  </si>
  <si>
    <t>(榮獲)
索托27型帆船冠軍</t>
    <phoneticPr fontId="1" type="noConversion"/>
  </si>
  <si>
    <t>臺灣海洋大學海域</t>
    <phoneticPr fontId="1" type="noConversion"/>
  </si>
  <si>
    <t>得獎</t>
    <phoneticPr fontId="1" type="noConversion"/>
  </si>
  <si>
    <t>107年11月18日</t>
    <phoneticPr fontId="1" type="noConversion"/>
  </si>
  <si>
    <t>2018 Challenge Family Asia Pacific The Championship</t>
    <phoneticPr fontId="1" type="noConversion"/>
  </si>
  <si>
    <t>鐵人</t>
    <phoneticPr fontId="1" type="noConversion"/>
  </si>
  <si>
    <t>陳銘宗</t>
    <phoneticPr fontId="1" type="noConversion"/>
  </si>
  <si>
    <t>107年11月30日至12月2日</t>
    <phoneticPr fontId="1" type="noConversion"/>
  </si>
  <si>
    <t>胡卲軍等4位</t>
    <phoneticPr fontId="1" type="noConversion"/>
  </si>
  <si>
    <t>高雄市楠梓現代五項暨冬季兩項訓練中心</t>
    <phoneticPr fontId="1" type="noConversion"/>
  </si>
  <si>
    <t>107年全國協會盃現代五項運動錦標賽案</t>
    <phoneticPr fontId="1" type="noConversion"/>
  </si>
  <si>
    <t>(榮獲)
半程馬拉松總排第1名</t>
    <phoneticPr fontId="1" type="noConversion"/>
  </si>
  <si>
    <t>2018全國大學跆拳道武鬥祭</t>
    <phoneticPr fontId="1" type="noConversion"/>
  </si>
  <si>
    <t>107年11月17日</t>
    <phoneticPr fontId="1" type="noConversion"/>
  </si>
  <si>
    <t>2018全國大學跆拳道武鬥祭</t>
    <phoneticPr fontId="1" type="noConversion"/>
  </si>
  <si>
    <t>四運四甲</t>
    <phoneticPr fontId="1" type="noConversion"/>
  </si>
  <si>
    <t>林映呈等12名</t>
    <phoneticPr fontId="1" type="noConversion"/>
  </si>
  <si>
    <t>F1040436
F1031832</t>
    <phoneticPr fontId="1" type="noConversion"/>
  </si>
  <si>
    <t>弘光科技大學</t>
    <phoneticPr fontId="1" type="noConversion"/>
  </si>
  <si>
    <t>游泳</t>
    <phoneticPr fontId="1" type="noConversion"/>
  </si>
  <si>
    <t>107年10月21日至12月2日</t>
    <phoneticPr fontId="1" type="noConversion"/>
  </si>
  <si>
    <t>107年11月22日至108年4月1日</t>
    <phoneticPr fontId="1" type="noConversion"/>
  </si>
  <si>
    <t>未獲獎</t>
    <phoneticPr fontId="1" type="noConversion"/>
  </si>
  <si>
    <t>107年09月27日</t>
    <phoneticPr fontId="1" type="noConversion"/>
  </si>
  <si>
    <t>107年09月30日</t>
    <phoneticPr fontId="1" type="noConversion"/>
  </si>
  <si>
    <t>臺北市立大學博愛校區中正堂</t>
    <phoneticPr fontId="1" type="noConversion"/>
  </si>
  <si>
    <t>(榮獲)
男子新秀健美組85公斤級第四名
男子健美組80公斤級第五名。</t>
    <phoneticPr fontId="1" type="noConversion"/>
  </si>
  <si>
    <t>邱玉惠</t>
    <phoneticPr fontId="1" type="noConversion"/>
  </si>
  <si>
    <t>未得獎</t>
    <phoneticPr fontId="1" type="noConversion"/>
  </si>
  <si>
    <t>第40屆中正盃全國溜冰錦標賽</t>
    <phoneticPr fontId="1" type="noConversion"/>
  </si>
  <si>
    <t>得獎</t>
    <phoneticPr fontId="1" type="noConversion"/>
  </si>
  <si>
    <t>V</t>
    <phoneticPr fontId="1" type="noConversion"/>
  </si>
  <si>
    <t>縣市級</t>
    <phoneticPr fontId="1" type="noConversion"/>
  </si>
  <si>
    <t>107年11月16至18日</t>
    <phoneticPr fontId="1" type="noConversion"/>
  </si>
  <si>
    <t>107年全國輕艇水球錦標賽暨2018國際輕艇水球邀請賽</t>
    <phoneticPr fontId="1" type="noConversion"/>
  </si>
  <si>
    <t>輕艇</t>
    <phoneticPr fontId="1" type="noConversion"/>
  </si>
  <si>
    <t>國家級</t>
    <phoneticPr fontId="1" type="noConversion"/>
  </si>
  <si>
    <t>四運四甲</t>
  </si>
  <si>
    <t>V</t>
    <phoneticPr fontId="1" type="noConversion"/>
  </si>
  <si>
    <t>V</t>
    <phoneticPr fontId="1" type="noConversion"/>
  </si>
  <si>
    <t>林超文</t>
    <phoneticPr fontId="1" type="noConversion"/>
  </si>
  <si>
    <t>(女籃)中華民國大專校院107學年度籃球運動聯賽</t>
    <phoneticPr fontId="1" type="noConversion"/>
  </si>
  <si>
    <t>林超文</t>
    <phoneticPr fontId="1" type="noConversion"/>
  </si>
  <si>
    <t>(男籃)中華民國大專校院107學年度籃球運動聯賽</t>
  </si>
  <si>
    <t>(男籃)中華民國大專校院107學年度籃球運動聯賽</t>
    <phoneticPr fontId="1" type="noConversion"/>
  </si>
  <si>
    <t>107年12月24至28日</t>
    <phoneticPr fontId="1" type="noConversion"/>
  </si>
  <si>
    <t>王聖文</t>
    <phoneticPr fontId="1" type="noConversion"/>
  </si>
  <si>
    <t>公文未來</t>
    <phoneticPr fontId="1" type="noConversion"/>
  </si>
  <si>
    <t>V</t>
    <phoneticPr fontId="1" type="noConversion"/>
  </si>
  <si>
    <t>V</t>
    <phoneticPr fontId="1" type="noConversion"/>
  </si>
  <si>
    <t>X</t>
    <phoneticPr fontId="1" type="noConversion"/>
  </si>
  <si>
    <t>V</t>
    <phoneticPr fontId="1" type="noConversion"/>
  </si>
  <si>
    <t>經費總額</t>
    <phoneticPr fontId="2" type="noConversion"/>
  </si>
  <si>
    <t>經費餘額</t>
    <phoneticPr fontId="2" type="noConversion"/>
  </si>
  <si>
    <t>V</t>
    <phoneticPr fontId="1" type="noConversion"/>
  </si>
  <si>
    <t>經費申請</t>
    <phoneticPr fontId="1" type="noConversion"/>
  </si>
  <si>
    <t>2018新加坡亞洲滑水錦標賽</t>
    <phoneticPr fontId="1" type="noConversion"/>
  </si>
  <si>
    <t>滑水</t>
    <phoneticPr fontId="1" type="noConversion"/>
  </si>
  <si>
    <t>滑水</t>
    <phoneticPr fontId="1" type="noConversion"/>
  </si>
  <si>
    <t>107年11月15至19日</t>
    <phoneticPr fontId="1" type="noConversion"/>
  </si>
  <si>
    <t>運休系</t>
    <phoneticPr fontId="1" type="noConversion"/>
  </si>
  <si>
    <t>蕭竣源</t>
    <phoneticPr fontId="1" type="noConversion"/>
  </si>
  <si>
    <t>新加坡</t>
    <phoneticPr fontId="1" type="noConversion"/>
  </si>
  <si>
    <t>國際級</t>
    <phoneticPr fontId="1" type="noConversion"/>
  </si>
  <si>
    <t>V</t>
    <phoneticPr fontId="1" type="noConversion"/>
  </si>
  <si>
    <t>V</t>
    <phoneticPr fontId="1" type="noConversion"/>
  </si>
  <si>
    <t>未獲獎</t>
    <phoneticPr fontId="1" type="noConversion"/>
  </si>
  <si>
    <t>V</t>
    <phoneticPr fontId="1" type="noConversion"/>
  </si>
  <si>
    <t>107學年度第36屆中正盃溜冰錦標賽</t>
    <phoneticPr fontId="1" type="noConversion"/>
  </si>
  <si>
    <t>李佩儒</t>
    <phoneticPr fontId="1" type="noConversion"/>
  </si>
  <si>
    <t>B1050015</t>
    <phoneticPr fontId="1" type="noConversion"/>
  </si>
  <si>
    <t>107年12月5至8日</t>
    <phoneticPr fontId="1" type="noConversion"/>
  </si>
  <si>
    <t>107年全國冰球錦標賽(冰球)</t>
    <phoneticPr fontId="1" type="noConversion"/>
  </si>
  <si>
    <t>王政霖</t>
    <phoneticPr fontId="1" type="noConversion"/>
  </si>
  <si>
    <t>B1059026</t>
    <phoneticPr fontId="1" type="noConversion"/>
  </si>
  <si>
    <t>107年11月17日至18日</t>
    <phoneticPr fontId="1" type="noConversion"/>
  </si>
  <si>
    <t>107學年度藤球錦標賽</t>
    <phoneticPr fontId="1" type="noConversion"/>
  </si>
  <si>
    <t>107年今源盃全國柔術錦標賽</t>
    <phoneticPr fontId="1" type="noConversion"/>
  </si>
  <si>
    <t>107年11月17日~18日</t>
    <phoneticPr fontId="1" type="noConversion"/>
  </si>
  <si>
    <t>柔術</t>
    <phoneticPr fontId="1" type="noConversion"/>
  </si>
  <si>
    <t>四銀髮一甲</t>
  </si>
  <si>
    <t>107年11月11日</t>
    <phoneticPr fontId="1" type="noConversion"/>
  </si>
  <si>
    <t>2018 LAVA TRI 鐵人系列賽-新北福隆站</t>
    <phoneticPr fontId="1" type="noConversion"/>
  </si>
  <si>
    <t>地點</t>
    <phoneticPr fontId="2" type="noConversion"/>
  </si>
  <si>
    <t>主辦</t>
    <phoneticPr fontId="1" type="noConversion"/>
  </si>
  <si>
    <t>新北市福隆海水浴場</t>
    <phoneticPr fontId="1" type="noConversion"/>
  </si>
  <si>
    <t>V</t>
    <phoneticPr fontId="1" type="noConversion"/>
  </si>
  <si>
    <t>休系廖心瑜等9名同學、海觀系王律臻等2名及餐管系鄭筠蓉等2名並13名同學</t>
    <phoneticPr fontId="1" type="noConversion"/>
  </si>
  <si>
    <t>檢核表</t>
    <phoneticPr fontId="1" type="noConversion"/>
  </si>
  <si>
    <t>核銷</t>
    <phoneticPr fontId="1" type="noConversion"/>
  </si>
  <si>
    <t>獎金</t>
    <phoneticPr fontId="1" type="noConversion"/>
  </si>
  <si>
    <t>V</t>
    <phoneticPr fontId="1" type="noConversion"/>
  </si>
  <si>
    <t>107年11月24日</t>
    <phoneticPr fontId="1" type="noConversion"/>
  </si>
  <si>
    <t>國家級</t>
    <phoneticPr fontId="1" type="noConversion"/>
  </si>
  <si>
    <t>(獲獎)
四運四甲楊詠茹-女子黑帶公開組57-67公斤冠軍、黑帶雙人品勢季軍；
四運四甲林映呈-男子黑帶公開組80公斤以上銀牌、五人團體公開組季軍；
四運四乙黃泳齊-男子品勢黑帶二段組季軍、黑帶雙人品勢季軍、五人團體公開組季軍；
四運四乙賈沛霖-男子品勢黑帶三段組季軍；
四運一甲陳又溱-女子色帶初級雙人品勢冠軍、品勢色帶八級組冠軍；
四運一甲江嘉星-男子品勢黑帶一段組季軍、黑帶公開組58-68公斤季軍、五人團體公開組季軍；
四運一甲呂浩禾、柯雲翔-五人團體公開組季軍；
四觀一甲楊雅筑-女子品勢黑帶三段組冠軍；
四觀一甲李姿婷-色帶初級雙人品勢冠軍、品勢女子色帶二級組冠軍；
四餐一甲張軒綺-女子黑帶公開組49公斤以下冠軍，</t>
    <phoneticPr fontId="1" type="noConversion"/>
  </si>
  <si>
    <t>縣市級</t>
    <phoneticPr fontId="1" type="noConversion"/>
  </si>
  <si>
    <t xml:space="preserve">海觀系鄭仕飛（碩二）、楊洛宇（三甲）、李詠緒（延）、胡君翰（四甲）榮獲公開男子組第二名，海觀系傅鈺婷及廖婉茹（校友）榮獲公開女子組第二名。共計2銀。 </t>
    <phoneticPr fontId="1" type="noConversion"/>
  </si>
  <si>
    <t>V</t>
    <phoneticPr fontId="1" type="noConversion"/>
  </si>
  <si>
    <t>榮獲
男子第五名</t>
    <phoneticPr fontId="1" type="noConversion"/>
  </si>
  <si>
    <t>X</t>
    <phoneticPr fontId="1" type="noConversion"/>
  </si>
  <si>
    <t>107學年度棒球運動聯賽</t>
    <phoneticPr fontId="1" type="noConversion"/>
  </si>
  <si>
    <t>運休系</t>
    <phoneticPr fontId="1" type="noConversion"/>
  </si>
  <si>
    <t>臺北市社子島棒球場</t>
    <phoneticPr fontId="1" type="noConversion"/>
  </si>
  <si>
    <t>教育部</t>
    <phoneticPr fontId="1" type="noConversion"/>
  </si>
  <si>
    <t>V</t>
    <phoneticPr fontId="1" type="noConversion"/>
  </si>
  <si>
    <t>中華民國輕艇協會</t>
    <phoneticPr fontId="1" type="noConversion"/>
  </si>
  <si>
    <t>107年12月8日至9日</t>
    <phoneticPr fontId="1" type="noConversion"/>
  </si>
  <si>
    <t>全國太平洋盃全國跆拳道錦標賽</t>
    <phoneticPr fontId="1" type="noConversion"/>
  </si>
  <si>
    <t>107年第十屆全國跆拳道品勢錦標賽</t>
    <phoneticPr fontId="1" type="noConversion"/>
  </si>
  <si>
    <t>107年12月20至23日</t>
    <phoneticPr fontId="1" type="noConversion"/>
  </si>
  <si>
    <t>四觀一甲</t>
    <phoneticPr fontId="1" type="noConversion"/>
  </si>
  <si>
    <t>李姿婷</t>
    <phoneticPr fontId="1" type="noConversion"/>
  </si>
  <si>
    <t>花蓮縣中正體育館</t>
    <phoneticPr fontId="1" type="noConversion"/>
  </si>
  <si>
    <t>花蓮縣體育會</t>
    <phoneticPr fontId="1" type="noConversion"/>
  </si>
  <si>
    <t>V</t>
    <phoneticPr fontId="1" type="noConversion"/>
  </si>
  <si>
    <t>運休系</t>
    <phoneticPr fontId="1" type="noConversion"/>
  </si>
  <si>
    <t>中華民國藤球協會</t>
    <phoneticPr fontId="1" type="noConversion"/>
  </si>
  <si>
    <t>2018.12.16</t>
    <phoneticPr fontId="1" type="noConversion"/>
  </si>
  <si>
    <t>2018大屯山超級馬拉松挑戰賽</t>
    <phoneticPr fontId="1" type="noConversion"/>
  </si>
  <si>
    <t>F1031832</t>
    <phoneticPr fontId="1" type="noConversion"/>
  </si>
  <si>
    <t>臺北市立新民國中</t>
    <phoneticPr fontId="1" type="noConversion"/>
  </si>
  <si>
    <t>108年1月14日至108年1月16日</t>
    <phoneticPr fontId="1" type="noConversion"/>
  </si>
  <si>
    <t>2019年第一屆真理盃全國大專院校棒球賽</t>
    <phoneticPr fontId="1" type="noConversion"/>
  </si>
  <si>
    <t>觀山棒球場 D，E</t>
    <phoneticPr fontId="1" type="noConversion"/>
  </si>
  <si>
    <t xml:space="preserve">真理大學運動管理學系 </t>
    <phoneticPr fontId="1" type="noConversion"/>
  </si>
  <si>
    <t>四視延一甲</t>
  </si>
  <si>
    <t>B1050015</t>
    <phoneticPr fontId="1" type="noConversion"/>
  </si>
  <si>
    <t>107年12月11日至15日</t>
    <phoneticPr fontId="1" type="noConversion"/>
  </si>
  <si>
    <t>社團法人臺北市北投慢跑暨三鐵協會</t>
    <phoneticPr fontId="1" type="noConversion"/>
  </si>
  <si>
    <t>桃園市體育場青埔棒球場</t>
    <phoneticPr fontId="1" type="noConversion"/>
  </si>
  <si>
    <t>亞奧理事會</t>
    <phoneticPr fontId="1" type="noConversion"/>
  </si>
  <si>
    <t>四觀三甲</t>
    <phoneticPr fontId="1" type="noConversion"/>
  </si>
  <si>
    <t>傅鈺婷</t>
    <phoneticPr fontId="1" type="noConversion"/>
  </si>
  <si>
    <t>(榮獲)
高頎翔標鐵個人組第五名
陳銘宗標鐵個人組第一名</t>
    <phoneticPr fontId="1" type="noConversion"/>
  </si>
  <si>
    <t>四運四甲高頎翔
四視延修一甲 陳銘宗</t>
    <phoneticPr fontId="1" type="noConversion"/>
  </si>
  <si>
    <t>107年臺北市中正盃藤球錦標賽</t>
    <phoneticPr fontId="1" type="noConversion"/>
  </si>
  <si>
    <t>運四明陳冠宇+運二明蔡政翰
運四明 石浩天
運四明陳玟妤+運二明郭芷伶</t>
    <phoneticPr fontId="1" type="noConversion"/>
  </si>
  <si>
    <t>台灣超級鐵人運動發展協會</t>
    <phoneticPr fontId="1" type="noConversion"/>
  </si>
  <si>
    <t>台灣鐵人三項有限公司</t>
    <phoneticPr fontId="1" type="noConversion"/>
  </si>
  <si>
    <t>運博國際股份有限公司</t>
  </si>
  <si>
    <t>青年公園游泳池</t>
    <phoneticPr fontId="1" type="noConversion"/>
  </si>
  <si>
    <t>中和國中游泳池</t>
    <phoneticPr fontId="1" type="noConversion"/>
  </si>
  <si>
    <t>四運四乙柯冠宇 高立亞 柯冠丞
四運三甲 陳泓翊
運一明 詹翔安</t>
    <phoneticPr fontId="1" type="noConversion"/>
  </si>
  <si>
    <t>新北市中和區體育會游泳委員會</t>
    <phoneticPr fontId="1" type="noConversion"/>
  </si>
  <si>
    <t>四觀一甲李姿婷 楊雅筑</t>
    <phoneticPr fontId="1" type="noConversion"/>
  </si>
  <si>
    <t>F1070202
F1070203</t>
    <phoneticPr fontId="1" type="noConversion"/>
  </si>
  <si>
    <t>新北市議會、新北跆拳道協會</t>
    <phoneticPr fontId="1" type="noConversion"/>
  </si>
  <si>
    <t>愛浪實業股份有限公司</t>
    <phoneticPr fontId="1" type="noConversion"/>
  </si>
  <si>
    <t>四運一乙 宋樂庭
四運四乙 高立亞
運一明 詹翔安
四運四乙柯冠宇 高立亞 柯冠丞
四運三甲 陳泓翊</t>
    <phoneticPr fontId="1" type="noConversion"/>
  </si>
  <si>
    <t>榮獲 
宋樂庭50仰式第五名
高立亞50仰式第六名
詹翔安50自由式第五名、50仰式第五名、50蛙式第四名
200自由第三(柯冠宇 高立亞 柯冠丞 陳泓翊)</t>
    <phoneticPr fontId="1" type="noConversion"/>
  </si>
  <si>
    <t>四運四甲 王怡臻
二輪四甲 王訑婕 黃銘漢
運二明 阮敬泓 莫庭睿</t>
    <phoneticPr fontId="1" type="noConversion"/>
  </si>
  <si>
    <t>中華名國帆船協會</t>
    <phoneticPr fontId="1" type="noConversion"/>
  </si>
  <si>
    <t>新北是樂跑運動推廣協會</t>
    <phoneticPr fontId="1" type="noConversion"/>
  </si>
  <si>
    <t>中華民國滑輪溜球協會</t>
    <phoneticPr fontId="1" type="noConversion"/>
  </si>
  <si>
    <t>中華民國健美協會</t>
    <phoneticPr fontId="1" type="noConversion"/>
  </si>
  <si>
    <t>中華武術協會</t>
    <phoneticPr fontId="1" type="noConversion"/>
  </si>
  <si>
    <t>運二明蔡政翰 運二明張家成 運四明謝政穎
運一明蔡政翰 運三明謝政穎</t>
    <phoneticPr fontId="1" type="noConversion"/>
  </si>
  <si>
    <t>運二明蔡政翰 運四明石浩天 運四明謝政穎
運二明蔡政翰 運四明石浩天
運四明陳冠宇 運三明謝政穎</t>
    <phoneticPr fontId="1" type="noConversion"/>
  </si>
  <si>
    <t>屏東縣政府體育發展中心、中華民國藤球協會</t>
    <phoneticPr fontId="1" type="noConversion"/>
  </si>
  <si>
    <t>(榮獲)
大專男子組三人賽冠軍
大專男子組二人賽第四名
社會男子組二人賽冠軍</t>
    <phoneticPr fontId="1" type="noConversion"/>
  </si>
  <si>
    <t>台北市北投區運動會</t>
    <phoneticPr fontId="1" type="noConversion"/>
  </si>
  <si>
    <t>運三明張翔宇 陳璟樺
運一明 詹翔安
運二明 莫庭睿</t>
    <phoneticPr fontId="1" type="noConversion"/>
  </si>
  <si>
    <t>榮獲:
張翔宇50公尺仰第一名；
陳璟樺50公尺蝶第一名、50公尺捷第三名；
詹翔安50公尺蝶第二名、100公尺捷第一名；
團體200公尺混合式接力第二名(莫庭睿.張翔宇.陳璟樺.詹翔安)</t>
    <phoneticPr fontId="1" type="noConversion"/>
  </si>
  <si>
    <t>四運四甲 高頎翔
四運一乙 宋樂庭
運五明 宋佳憲
四視延一甲 陳銘宗
運二明 吳聲硯</t>
    <phoneticPr fontId="1" type="noConversion"/>
  </si>
  <si>
    <t>(榮獲)
陳銘宗Ｍ18~24組第一名
吳聲硯鐵人二項個人組M15-17歲組第一名
高頎翔 宋樂庭 宋佳憲鐵人三項混合組接力第一名</t>
    <phoneticPr fontId="1" type="noConversion"/>
  </si>
  <si>
    <t>臺東森林公園</t>
    <phoneticPr fontId="1" type="noConversion"/>
  </si>
  <si>
    <t>台灣鐵人三項運動發展協會</t>
    <phoneticPr fontId="1" type="noConversion"/>
  </si>
  <si>
    <t>運二明蔡政翰 運四明石浩天
運一明 黃駿逸 林冠佑</t>
    <phoneticPr fontId="1" type="noConversion"/>
  </si>
  <si>
    <t>石浩天、蔡政翰榮獲大專男子組雙人賽第三名
石浩天、蔡政翰、黃駿逸、林冠佑、吳聲佑大專男子組三人賽第二名。</t>
    <phoneticPr fontId="1" type="noConversion"/>
  </si>
  <si>
    <t>中華民國大專院校體育總會</t>
    <phoneticPr fontId="1" type="noConversion"/>
  </si>
  <si>
    <t>台北海洋科技大學士林校區體育館</t>
    <phoneticPr fontId="1" type="noConversion"/>
  </si>
  <si>
    <t>台北市體育總會藤球協會</t>
    <phoneticPr fontId="1" type="noConversion"/>
  </si>
  <si>
    <t>進四銀髮一甲 鍾季穎</t>
    <phoneticPr fontId="1" type="noConversion"/>
  </si>
  <si>
    <t>107年09月08日</t>
    <phoneticPr fontId="1" type="noConversion"/>
  </si>
  <si>
    <t>107年06月03日至11月15日</t>
    <phoneticPr fontId="1" type="noConversion"/>
  </si>
  <si>
    <t>(榮獲)
陳冠宇、蔡政翰榮獲社會男子組第一名
運休系石浩天、謝政穎榮獲社會男子組第二名
運休系郭芷伶、陳玟妤榮獲高中女子組第二名
共計1金2銀。</t>
    <phoneticPr fontId="1" type="noConversion"/>
  </si>
  <si>
    <t>107年07月31日至08月05日</t>
    <phoneticPr fontId="1" type="noConversion"/>
  </si>
  <si>
    <t>107年08月24日至08月31日</t>
    <phoneticPr fontId="1" type="noConversion"/>
  </si>
  <si>
    <t>(榮獲)
男子隊在延長賽以4：3擊敗伊朗隊
女子隊則以11：3擊敗日本
雙雙榮獲銅牌</t>
    <phoneticPr fontId="1" type="noConversion"/>
  </si>
  <si>
    <t>107年09月15日至09月16日</t>
    <phoneticPr fontId="1" type="noConversion"/>
  </si>
  <si>
    <t>107年08月24日至08月26日</t>
    <phoneticPr fontId="1" type="noConversion"/>
  </si>
  <si>
    <t>海觀碩班二鄭仕飛、海觀碩班一侯宇陽、海觀延一甲李詠緒、四觀四甲胡君翰、四觀三甲楊洛宇、四觀三甲傅鈺婷</t>
    <phoneticPr fontId="1" type="noConversion"/>
  </si>
  <si>
    <t>台灣耐力運動協會</t>
    <phoneticPr fontId="1" type="noConversion"/>
  </si>
  <si>
    <t>四運一甲 彭致齊</t>
    <phoneticPr fontId="1" type="noConversion"/>
  </si>
  <si>
    <t>F1070334</t>
    <phoneticPr fontId="1" type="noConversion"/>
  </si>
  <si>
    <t>運三明李佩儒</t>
    <phoneticPr fontId="1" type="noConversion"/>
  </si>
  <si>
    <t>(榮獲)
柯冠宇50蛙第一名50自第一名50蝶 第一名
柯冠丞50蛙第三名50自第五名50仰第五名
高立亞 100仰第一名50仰第三名50蝶第四名
陳泓翊 100蛙第一名200自第二名50自第四名 
鄧道鴻 100自第三名 50蝶 第六名50仰第六名
4*50公尺混合式接力第一名(柯冠宇，柯冠丞，高立亞，陳泓翊)
4*50公尺自由式接力第一名(柯冠宇，柯冠丞，高立亞，陳泓翊) 
張翔宇100仰第三名50仰第四名50蛙第四名
宋樂庭 50自第一名50仰第一名 100蛙第一名</t>
    <phoneticPr fontId="1" type="noConversion"/>
  </si>
  <si>
    <t>F1040436
F1031532
B1030309</t>
    <phoneticPr fontId="1" type="noConversion"/>
  </si>
  <si>
    <t>中華民國田徑協會、臺北市政府體育局</t>
    <phoneticPr fontId="1" type="noConversion"/>
  </si>
  <si>
    <t>石門水庫</t>
    <phoneticPr fontId="1" type="noConversion"/>
  </si>
  <si>
    <t>中華民國復興崗校友總會</t>
    <phoneticPr fontId="1" type="noConversion"/>
  </si>
  <si>
    <t>107年12月16</t>
    <phoneticPr fontId="1" type="noConversion"/>
  </si>
  <si>
    <t>NO.</t>
    <phoneticPr fontId="1" type="noConversion"/>
  </si>
  <si>
    <t>比賽名稱</t>
    <phoneticPr fontId="1" type="noConversion"/>
  </si>
  <si>
    <t>2018年世界輕艇水球錦標賽</t>
    <phoneticPr fontId="1" type="noConversion"/>
  </si>
  <si>
    <t>2018年青少年全國藤球錦標賽</t>
    <phoneticPr fontId="1" type="noConversion"/>
  </si>
  <si>
    <t>2018桃園市議會議長盃路跑賽</t>
    <phoneticPr fontId="1" type="noConversion"/>
  </si>
  <si>
    <t>2018 Wensotti LA A Tri 鐵人賽-台南馬沙溝站</t>
    <phoneticPr fontId="1" type="noConversion"/>
  </si>
  <si>
    <t>2018年全國菁英盃武術錦標賽</t>
    <phoneticPr fontId="1" type="noConversion"/>
  </si>
  <si>
    <t>2018.07.31-08.05</t>
    <phoneticPr fontId="1" type="noConversion"/>
  </si>
  <si>
    <t>2018.08.04-05</t>
    <phoneticPr fontId="1" type="noConversion"/>
  </si>
  <si>
    <t>2018.09.09</t>
    <phoneticPr fontId="1" type="noConversion"/>
  </si>
  <si>
    <t>2018.09.15-16</t>
    <phoneticPr fontId="1" type="noConversion"/>
  </si>
  <si>
    <t>2018.09.27</t>
    <phoneticPr fontId="1" type="noConversion"/>
  </si>
  <si>
    <t>2018.09.30</t>
    <phoneticPr fontId="1" type="noConversion"/>
  </si>
  <si>
    <t>2018.10.06-07</t>
    <phoneticPr fontId="1" type="noConversion"/>
  </si>
  <si>
    <t>2018.10.07</t>
    <phoneticPr fontId="1" type="noConversion"/>
  </si>
  <si>
    <t>2018.10.14</t>
    <phoneticPr fontId="1" type="noConversion"/>
  </si>
  <si>
    <t>2018.10.19-21</t>
    <phoneticPr fontId="1" type="noConversion"/>
  </si>
  <si>
    <t>2018.10.20</t>
    <phoneticPr fontId="1" type="noConversion"/>
  </si>
  <si>
    <t>2018.10.23-26</t>
    <phoneticPr fontId="1" type="noConversion"/>
  </si>
  <si>
    <t>2018.10.25-28</t>
    <phoneticPr fontId="1" type="noConversion"/>
  </si>
  <si>
    <t>2018.10.27</t>
    <phoneticPr fontId="1" type="noConversion"/>
  </si>
  <si>
    <t>2018.10.27-28</t>
    <phoneticPr fontId="1" type="noConversion"/>
  </si>
  <si>
    <t>2018.11.03-04</t>
    <phoneticPr fontId="1" type="noConversion"/>
  </si>
  <si>
    <t>2018.11.11</t>
    <phoneticPr fontId="1" type="noConversion"/>
  </si>
  <si>
    <t>2018.11.16-18</t>
    <phoneticPr fontId="1" type="noConversion"/>
  </si>
  <si>
    <t>2018.11.17</t>
    <phoneticPr fontId="1" type="noConversion"/>
  </si>
  <si>
    <t>2018.11.17-18</t>
    <phoneticPr fontId="1" type="noConversion"/>
  </si>
  <si>
    <t>2018.11.18</t>
    <phoneticPr fontId="1" type="noConversion"/>
  </si>
  <si>
    <t>2018.11.24</t>
    <phoneticPr fontId="1" type="noConversion"/>
  </si>
  <si>
    <t>2018.11.22-2019.04.01</t>
    <phoneticPr fontId="1" type="noConversion"/>
  </si>
  <si>
    <t>2018.11.30-12.02</t>
    <phoneticPr fontId="1" type="noConversion"/>
  </si>
  <si>
    <t>2018.12.05-08</t>
    <phoneticPr fontId="1" type="noConversion"/>
  </si>
  <si>
    <t>2018.12.06-12</t>
    <phoneticPr fontId="1" type="noConversion"/>
  </si>
  <si>
    <t>2018.12.11-15</t>
    <phoneticPr fontId="1" type="noConversion"/>
  </si>
  <si>
    <t>2018.12.08-09</t>
    <phoneticPr fontId="1" type="noConversion"/>
  </si>
  <si>
    <t>2018.12.20-23</t>
    <phoneticPr fontId="1" type="noConversion"/>
  </si>
  <si>
    <t>2018.12.24-28</t>
    <phoneticPr fontId="1" type="noConversion"/>
  </si>
  <si>
    <t>2019.01.12</t>
    <phoneticPr fontId="1" type="noConversion"/>
  </si>
  <si>
    <t>2018.08.24-26</t>
    <phoneticPr fontId="1" type="noConversion"/>
  </si>
  <si>
    <t>2018.08.24-31</t>
    <phoneticPr fontId="1" type="noConversion"/>
  </si>
  <si>
    <t>2018.10.11-14</t>
    <phoneticPr fontId="1" type="noConversion"/>
  </si>
  <si>
    <t>2018.10.21-12.02</t>
    <phoneticPr fontId="1" type="noConversion"/>
  </si>
  <si>
    <t>2018.11.15-19</t>
    <phoneticPr fontId="1" type="noConversion"/>
  </si>
  <si>
    <t>鐵人</t>
    <phoneticPr fontId="1" type="noConversion"/>
  </si>
  <si>
    <t>溜冰</t>
    <phoneticPr fontId="1" type="noConversion"/>
  </si>
  <si>
    <t>籃球</t>
    <phoneticPr fontId="1" type="noConversion"/>
  </si>
  <si>
    <t>游泳</t>
    <phoneticPr fontId="1" type="noConversion"/>
  </si>
  <si>
    <t>溜冰</t>
    <phoneticPr fontId="1" type="noConversion"/>
  </si>
  <si>
    <t>棒球</t>
    <phoneticPr fontId="1" type="noConversion"/>
  </si>
  <si>
    <t>跆拳道</t>
    <phoneticPr fontId="1" type="noConversion"/>
  </si>
  <si>
    <t>鐵人</t>
    <phoneticPr fontId="1" type="noConversion"/>
  </si>
  <si>
    <t>跆拳道</t>
    <phoneticPr fontId="1" type="noConversion"/>
  </si>
  <si>
    <t>籃球</t>
    <phoneticPr fontId="1" type="noConversion"/>
  </si>
  <si>
    <t>馬拉松</t>
    <phoneticPr fontId="1" type="noConversion"/>
  </si>
  <si>
    <t>比賽項目</t>
    <phoneticPr fontId="1" type="noConversion"/>
  </si>
  <si>
    <t>2018年第五屆運博分齡游泳錦標賽</t>
    <phoneticPr fontId="1" type="noConversion"/>
  </si>
  <si>
    <t>2018 IRONMAN Taiwan</t>
    <phoneticPr fontId="1" type="noConversion"/>
  </si>
  <si>
    <t>中和區（106）主委盃游泳比賽</t>
    <phoneticPr fontId="1" type="noConversion"/>
  </si>
  <si>
    <t>2018年新北市議長盃全國跆拳道錦標賽</t>
    <phoneticPr fontId="1" type="noConversion"/>
  </si>
  <si>
    <t>2018年愛浪新運盃學生游泳錦標賽</t>
    <phoneticPr fontId="1" type="noConversion"/>
  </si>
  <si>
    <t>107學年度總統盃全國藤球錦標賽</t>
    <phoneticPr fontId="1" type="noConversion"/>
  </si>
  <si>
    <t>2018飛龍盃烘爐地馬拉松-中和-向前走</t>
    <phoneticPr fontId="1" type="noConversion"/>
  </si>
  <si>
    <t>第一屆北護盃籃球校友邀請賽</t>
    <phoneticPr fontId="1" type="noConversion"/>
  </si>
  <si>
    <t>107年全國射箭區域性對抗錦標賽</t>
    <phoneticPr fontId="1" type="noConversion"/>
  </si>
  <si>
    <t>第40屆中正盃全國溜冰錦標賽</t>
    <phoneticPr fontId="1" type="noConversion"/>
  </si>
  <si>
    <t>107年台北市北投盃游泳錦標賽</t>
    <phoneticPr fontId="1" type="noConversion"/>
  </si>
  <si>
    <t>107年12月06日至107年12月12日</t>
    <phoneticPr fontId="1" type="noConversion"/>
  </si>
  <si>
    <t>107學年度棒球運動聯賽</t>
    <phoneticPr fontId="1" type="noConversion"/>
  </si>
  <si>
    <t>2018.09.15-12.02</t>
    <phoneticPr fontId="1" type="noConversion"/>
  </si>
  <si>
    <t>107年臺北市學生棒球聯賽</t>
    <phoneticPr fontId="1" type="noConversion"/>
  </si>
  <si>
    <t>棒球</t>
    <phoneticPr fontId="1" type="noConversion"/>
  </si>
  <si>
    <t>夏隆正</t>
    <phoneticPr fontId="1" type="noConversion"/>
  </si>
  <si>
    <t>2018.06.03-11.15</t>
    <phoneticPr fontId="1" type="noConversion"/>
  </si>
  <si>
    <t>2018年第13屆臺北市業餘社區棒球聯賽</t>
    <phoneticPr fontId="1" type="noConversion"/>
  </si>
  <si>
    <t>107-1學年度學生校外參賽總表目錄</t>
    <phoneticPr fontId="1" type="noConversion"/>
  </si>
  <si>
    <t>107年11月12至18日</t>
    <phoneticPr fontId="1" type="noConversion"/>
  </si>
  <si>
    <t>2018.11.12-18</t>
    <phoneticPr fontId="1" type="noConversion"/>
  </si>
  <si>
    <t>2018.08.05</t>
    <phoneticPr fontId="1" type="noConversion"/>
  </si>
  <si>
    <t>2018.09.08</t>
    <phoneticPr fontId="1" type="noConversion"/>
  </si>
  <si>
    <t>V</t>
    <phoneticPr fontId="1" type="noConversion"/>
  </si>
  <si>
    <t>X</t>
    <phoneticPr fontId="1" type="noConversion"/>
  </si>
  <si>
    <t>2019.01.14-2019.01.16</t>
    <phoneticPr fontId="1" type="noConversion"/>
  </si>
  <si>
    <t>2019年第一屆真理盃全國大專院校棒球賽</t>
    <phoneticPr fontId="1" type="noConversion"/>
  </si>
  <si>
    <t>棒球</t>
    <phoneticPr fontId="1" type="noConversion"/>
  </si>
  <si>
    <t>夏隆正</t>
    <phoneticPr fontId="1" type="noConversion"/>
  </si>
  <si>
    <t>107年全國輕艇水球錦標賽暨2018國際輕艇水球邀請賽</t>
    <phoneticPr fontId="1" type="noConversion"/>
  </si>
  <si>
    <t>馬拉松</t>
    <phoneticPr fontId="1" type="noConversion"/>
  </si>
  <si>
    <t>(榮獲)
陳銘宗同學男子超馬組總排第6名</t>
    <phoneticPr fontId="1" type="noConversion"/>
  </si>
  <si>
    <t>(榮獲)
高中男子二人賽第三名
高中男子三人賽第二名</t>
    <phoneticPr fontId="1" type="noConversion"/>
  </si>
  <si>
    <t>(運三明)李佩儒1000公尺爭先賽第一名。共計1金</t>
    <phoneticPr fontId="1" type="noConversion"/>
  </si>
  <si>
    <t>(榮獲)第五名</t>
    <phoneticPr fontId="1" type="noConversion"/>
  </si>
  <si>
    <t>(榮獲)第三名</t>
    <phoneticPr fontId="1" type="noConversion"/>
  </si>
  <si>
    <t>(榮獲)第二名</t>
    <phoneticPr fontId="1" type="noConversion"/>
  </si>
  <si>
    <t>未獲獎</t>
    <phoneticPr fontId="1" type="noConversion"/>
  </si>
  <si>
    <t>(榮獲)
大專女子色帶（1-2級）冠軍</t>
    <phoneticPr fontId="1" type="noConversion"/>
  </si>
  <si>
    <t>(榮獲)
定步推手大專2併3(55-61公斤)女子組一金</t>
    <phoneticPr fontId="1" type="noConversion"/>
  </si>
  <si>
    <t>(榮獲)
雙人演武組15歲以上第二名</t>
    <phoneticPr fontId="1" type="noConversion"/>
  </si>
  <si>
    <t>未獲獎</t>
    <phoneticPr fontId="1" type="noConversion"/>
  </si>
  <si>
    <t>(榮獲)
葉子涵第二名</t>
    <phoneticPr fontId="1" type="noConversion"/>
  </si>
  <si>
    <t>海觀系</t>
    <phoneticPr fontId="1" type="noConversion"/>
  </si>
  <si>
    <t>運四明</t>
    <phoneticPr fontId="1" type="noConversion"/>
  </si>
  <si>
    <t>運三明</t>
    <phoneticPr fontId="1" type="noConversion"/>
  </si>
  <si>
    <t>清華大學</t>
    <phoneticPr fontId="1" type="noConversion"/>
  </si>
  <si>
    <t>屏東潮州運動公園溜冰場</t>
    <phoneticPr fontId="1" type="noConversion"/>
  </si>
  <si>
    <t>屏東潮州運動公園溜冰場</t>
    <phoneticPr fontId="1" type="noConversion"/>
  </si>
  <si>
    <t>臺北市迎風溜冰場</t>
    <phoneticPr fontId="1" type="noConversion"/>
  </si>
  <si>
    <t>臺北小巨蛋副館滑冰場</t>
    <phoneticPr fontId="1" type="noConversion"/>
  </si>
  <si>
    <t>台北市台北體育館</t>
    <phoneticPr fontId="1" type="noConversion"/>
  </si>
  <si>
    <t>台北體育館 7F</t>
    <phoneticPr fontId="1" type="noConversion"/>
  </si>
  <si>
    <t>陸軍專科學校體育館</t>
    <phoneticPr fontId="1" type="noConversion"/>
  </si>
  <si>
    <t>台灣柔術總會</t>
    <phoneticPr fontId="1" type="noConversion"/>
  </si>
  <si>
    <t>中華民國跆拳道協會</t>
    <phoneticPr fontId="1" type="noConversion"/>
  </si>
  <si>
    <t>中華民國大專院校體育總會</t>
    <phoneticPr fontId="1" type="noConversion"/>
  </si>
  <si>
    <t>桃園市議會、桃園市政府</t>
    <phoneticPr fontId="1" type="noConversion"/>
  </si>
  <si>
    <t>新北市微風運河</t>
    <phoneticPr fontId="1" type="noConversion"/>
  </si>
  <si>
    <t>運三明 林志軒 廖本勛 吳冠緯 郭祐丞 許庭緯 郭獻安 林俊業 張鈞翔
運二明 曾理暘 林茂銓 蔡柏宇 許家瑋 吳冠廷 李彥霆 謝博鈞
運一明 徐榮志 陳冠霖</t>
    <phoneticPr fontId="1" type="noConversion"/>
  </si>
  <si>
    <t>運三明 林志軒 廖本勛 吳冠緯 郭祐丞 許庭緯 郭獻安 林俊業 張鈞翔 廖健廷
運二明 曾理暘 林茂銓 蔡柏宇 許家瑋 吳冠廷 李彥霆 謝博鈞
運一明 徐榮志 陳冠霖</t>
    <phoneticPr fontId="1" type="noConversion"/>
  </si>
  <si>
    <t>四運四甲 高頎翔
四視延一甲陳銘宗+運五明宋佳憲</t>
    <phoneticPr fontId="1" type="noConversion"/>
  </si>
  <si>
    <t>四運四乙柯冠宇 高立亞 柯冠丞
四運三甲 陳泓翊
四運一乙 鄧道鴻 宋樂庭
運三明 張翔宇</t>
    <phoneticPr fontId="1" type="noConversion"/>
  </si>
  <si>
    <t>得獎</t>
    <phoneticPr fontId="1" type="noConversion"/>
  </si>
  <si>
    <t>(榮獲)第三名</t>
    <phoneticPr fontId="1" type="noConversion"/>
  </si>
  <si>
    <t>膳雜費</t>
    <phoneticPr fontId="2" type="noConversion"/>
  </si>
  <si>
    <t>交通費</t>
    <phoneticPr fontId="2" type="noConversion"/>
  </si>
  <si>
    <t>馬術</t>
    <phoneticPr fontId="1" type="noConversion"/>
  </si>
  <si>
    <t>108年第9屆全國大專盃馬術錦標賽</t>
    <phoneticPr fontId="1" type="noConversion"/>
  </si>
  <si>
    <t>108年5月11日</t>
    <phoneticPr fontId="1" type="noConversion"/>
  </si>
  <si>
    <t>馬術</t>
    <phoneticPr fontId="1" type="noConversion"/>
  </si>
  <si>
    <t>陳盈淳</t>
    <phoneticPr fontId="1" type="noConversion"/>
  </si>
  <si>
    <t>運四明</t>
    <phoneticPr fontId="1" type="noConversion"/>
  </si>
  <si>
    <t>周進緯</t>
    <phoneticPr fontId="1" type="noConversion"/>
  </si>
  <si>
    <t>B1040023</t>
    <phoneticPr fontId="1" type="noConversion"/>
  </si>
  <si>
    <t>中華民國馬術協會</t>
    <phoneticPr fontId="1" type="noConversion"/>
  </si>
  <si>
    <t>(榮獲)
周進緯-障礙超越60~70及第五名
周進緯-馬場馬術Preliminary第三名
周進緯-馬場馬術B2第二名</t>
    <phoneticPr fontId="1" type="noConversion"/>
  </si>
  <si>
    <t>(榮獲)
柯冠宇50蝶第一名50蛙第一名
柯冠丞50仰第二名100仰第二名50蛙第三名
高立亞50仰第一名100仰第一名100蛙第二名
陳泓翊100自第二名100蛙第三名
詹翔安 100自第一名100蝶第一名50自第二名</t>
    <phoneticPr fontId="1" type="noConversion"/>
  </si>
  <si>
    <t>107年12月15日</t>
    <phoneticPr fontId="1" type="noConversion"/>
  </si>
  <si>
    <t>2018年第14屆志堅盃全國太極拳錦標賽</t>
    <phoneticPr fontId="1" type="noConversion"/>
  </si>
  <si>
    <t>四運一甲</t>
    <phoneticPr fontId="1" type="noConversion"/>
  </si>
  <si>
    <t>四運一甲 彭致齊</t>
    <phoneticPr fontId="1" type="noConversion"/>
  </si>
  <si>
    <t>漳和國中體育館</t>
    <phoneticPr fontId="1" type="noConversion"/>
  </si>
  <si>
    <t>(榮獲)
壯年女、社會女子組第一、二量級冠軍</t>
    <phoneticPr fontId="1" type="noConversion"/>
  </si>
  <si>
    <t>107學年度大專健美錦標賽</t>
    <phoneticPr fontId="1" type="noConversion"/>
  </si>
  <si>
    <t>(榮獲) 
男子健美組80公斤級第二名</t>
    <phoneticPr fontId="1" type="noConversion"/>
  </si>
  <si>
    <t>淡江大學</t>
    <phoneticPr fontId="1" type="noConversion"/>
  </si>
  <si>
    <t>(榮獲)
四視延一甲陳銘宗Ｍ18~24組第三名</t>
    <phoneticPr fontId="1" type="noConversion"/>
  </si>
  <si>
    <t>四視四甲陳銘宗榮獲男子馬拉松組總排第1名</t>
    <phoneticPr fontId="1" type="noConversion"/>
  </si>
  <si>
    <r>
      <t>107</t>
    </r>
    <r>
      <rPr>
        <sz val="14"/>
        <rFont val="標楷體"/>
        <family val="4"/>
        <charset val="136"/>
      </rPr>
      <t>年10月25日至28日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</si>
</sst>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76" formatCode="#,##0;[Red]#,##0"/>
    <numFmt numFmtId="177" formatCode="m&quot;月&quot;d&quot;日&quot;"/>
    <numFmt numFmtId="178" formatCode="yyyy/m/d;@"/>
    <numFmt numFmtId="179" formatCode="#,##0_);[Red]\(#,##0\)"/>
    <numFmt numFmtId="180" formatCode="0_);[Red]\(0\)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sz val="28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44" fontId="7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179" fontId="13" fillId="2" borderId="1" xfId="0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9" fontId="13" fillId="4" borderId="3" xfId="0" applyNumberFormat="1" applyFont="1" applyFill="1" applyBorder="1" applyAlignment="1">
      <alignment horizontal="center" vertical="center" wrapText="1"/>
    </xf>
    <xf numFmtId="180" fontId="13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78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79" fontId="13" fillId="3" borderId="4" xfId="0" applyNumberFormat="1" applyFont="1" applyFill="1" applyBorder="1" applyAlignment="1">
      <alignment horizontal="center" vertical="center"/>
    </xf>
    <xf numFmtId="180" fontId="13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7" fontId="5" fillId="3" borderId="1" xfId="0" applyNumberFormat="1" applyFont="1" applyFill="1" applyBorder="1" applyAlignment="1">
      <alignment horizontal="left" vertical="center" shrinkToFit="1"/>
    </xf>
    <xf numFmtId="179" fontId="13" fillId="0" borderId="1" xfId="1" applyNumberFormat="1" applyFont="1" applyFill="1" applyBorder="1" applyAlignment="1">
      <alignment horizontal="center" vertical="center"/>
    </xf>
    <xf numFmtId="180" fontId="13" fillId="0" borderId="1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179" fontId="13" fillId="0" borderId="1" xfId="0" applyNumberFormat="1" applyFont="1" applyBorder="1" applyAlignment="1">
      <alignment horizontal="center" vertical="center"/>
    </xf>
    <xf numFmtId="180" fontId="13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80" fontId="13" fillId="3" borderId="1" xfId="0" applyNumberFormat="1" applyFont="1" applyFill="1" applyBorder="1">
      <alignment vertical="center"/>
    </xf>
    <xf numFmtId="0" fontId="6" fillId="3" borderId="1" xfId="1" applyFont="1" applyFill="1" applyBorder="1" applyAlignment="1">
      <alignment horizontal="center" vertical="center"/>
    </xf>
    <xf numFmtId="179" fontId="13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44" fontId="6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5" fillId="4" borderId="1" xfId="0" applyFont="1" applyFill="1" applyBorder="1" applyAlignment="1">
      <alignment horizontal="center" vertical="center" shrinkToFit="1"/>
    </xf>
    <xf numFmtId="3" fontId="13" fillId="0" borderId="0" xfId="0" applyNumberFormat="1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179" fontId="13" fillId="0" borderId="1" xfId="0" applyNumberFormat="1" applyFont="1" applyBorder="1">
      <alignment vertical="center"/>
    </xf>
    <xf numFmtId="180" fontId="13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shrinkToFit="1"/>
    </xf>
    <xf numFmtId="0" fontId="11" fillId="3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貨幣" xfId="2" builtin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</xdr:row>
      <xdr:rowOff>0</xdr:rowOff>
    </xdr:from>
    <xdr:ext cx="65" cy="172227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290266" y="838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65" cy="172227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0290266" y="1885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0290266" y="314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0290266" y="2514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5" cy="172227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0290266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5" cy="172227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0290266" y="209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0290266" y="5238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65" cy="172227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0290266" y="8172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0290266" y="8382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65" cy="172227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0290266" y="85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65" cy="172227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0290266" y="9010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0290266" y="9220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0290266" y="9429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0290266" y="9639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0290266" y="984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0290266" y="10058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65" cy="172227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10290266" y="1026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8" name="文字方塊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39" name="文字方塊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1" name="文字方塊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2" name="文字方塊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0" y="586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5" cy="172227"/>
    <xdr:sp macro="" textlink="">
      <xdr:nvSpPr>
        <xdr:cNvPr id="43" name="文字方塊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0290266" y="880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4" name="文字方塊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5" name="文字方塊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7" name="文字方塊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8" name="文字方塊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49" name="文字方塊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0" name="文字方塊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1" name="文字方塊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2" name="文字方塊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3" name="文字方塊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4" name="文字方塊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5" name="文字方塊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6" name="文字方塊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7" name="文字方塊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8" name="文字方塊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59" name="文字方塊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0" name="文字方塊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1" name="文字方塊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2" name="文字方塊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3" name="文字方塊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4" name="文字方塊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5" name="文字方塊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6" name="文字方塊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67" name="文字方塊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0" y="670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65" cy="172227"/>
    <xdr:sp macro="" textlink="">
      <xdr:nvSpPr>
        <xdr:cNvPr id="68" name="文字方塊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9604466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69" name="文字方塊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9604466" y="5238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65" cy="172227"/>
    <xdr:sp macro="" textlink="">
      <xdr:nvSpPr>
        <xdr:cNvPr id="70" name="文字方塊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0290266" y="5238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1350818</xdr:colOff>
      <xdr:row>43</xdr:row>
      <xdr:rowOff>0</xdr:rowOff>
    </xdr:from>
    <xdr:ext cx="65" cy="172227"/>
    <xdr:sp macro="" textlink="">
      <xdr:nvSpPr>
        <xdr:cNvPr id="71" name="文字方塊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3307773" y="9144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4" name="文字方塊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5" name="文字方塊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6" name="文字方塊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1" name="文字方塊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3" name="文字方塊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4" name="文字方塊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5" name="文字方塊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6" name="文字方塊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7" name="文字方塊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8" name="文字方塊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89" name="文字方塊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90" name="文字方塊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91" name="文字方塊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92" name="文字方塊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93" name="文字方塊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94" name="文字方塊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5" cy="172227"/>
    <xdr:sp macro="" textlink="">
      <xdr:nvSpPr>
        <xdr:cNvPr id="95" name="文字方塊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0" y="6972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</xdr:col>
      <xdr:colOff>1350818</xdr:colOff>
      <xdr:row>46</xdr:row>
      <xdr:rowOff>0</xdr:rowOff>
    </xdr:from>
    <xdr:ext cx="65" cy="172227"/>
    <xdr:sp macro="" textlink="">
      <xdr:nvSpPr>
        <xdr:cNvPr id="96" name="文字方塊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4791724" y="111561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2" name="文字方塊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11</xdr:col>
      <xdr:colOff>2977515</xdr:colOff>
      <xdr:row>2</xdr:row>
      <xdr:rowOff>0</xdr:rowOff>
    </xdr:from>
    <xdr:ext cx="65" cy="172227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3293090" y="914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8" name="文字方塊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39" name="文字方塊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1" name="文字方塊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2" name="文字方塊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3" name="文字方塊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4" name="文字方塊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5" name="文字方塊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7" name="文字方塊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8" name="文字方塊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5" cy="172227"/>
    <xdr:sp macro="" textlink="">
      <xdr:nvSpPr>
        <xdr:cNvPr id="49" name="文字方塊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0" name="文字方塊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1" name="文字方塊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2" name="文字方塊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3" name="文字方塊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4" name="文字方塊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5" name="文字方塊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6" name="文字方塊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7" name="文字方塊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8" name="文字方塊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59" name="文字方塊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0" name="文字方塊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1" name="文字方塊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2" name="文字方塊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3" name="文字方塊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4" name="文字方塊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5" name="文字方塊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6" name="文字方塊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7" name="文字方塊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8" name="文字方塊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69" name="文字方塊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0" name="文字方塊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1" name="文字方塊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4" name="文字方塊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5" name="文字方塊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6" name="文字方塊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1" name="文字方塊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3" name="文字方塊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4" name="文字方塊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5" name="文字方塊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6" name="文字方塊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7" name="文字方塊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8" name="文字方塊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89" name="文字方塊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0" name="文字方塊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1" name="文字方塊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2" name="文字方塊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3" name="文字方塊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4" name="文字方塊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5" name="文字方塊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6" name="文字方塊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97" name="文字方塊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98" name="文字方塊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99" name="文字方塊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0" name="文字方塊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1" name="文字方塊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2" name="文字方塊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3" name="文字方塊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4" name="文字方塊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5" name="文字方塊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6" name="文字方塊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7" name="文字方塊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8" name="文字方塊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09" name="文字方塊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0" name="文字方塊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1" name="文字方塊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2" name="文字方塊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3" name="文字方塊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4" name="文字方塊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5" name="文字方塊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6" name="文字方塊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7" name="文字方塊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8" name="文字方塊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19" name="文字方塊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20" name="文字方塊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5" cy="172227"/>
    <xdr:sp macro="" textlink="">
      <xdr:nvSpPr>
        <xdr:cNvPr id="121" name="文字方塊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2" name="文字方塊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3" name="文字方塊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4" name="文字方塊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5" name="文字方塊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6" name="文字方塊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7" name="文字方塊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8" name="文字方塊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29" name="文字方塊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0" name="文字方塊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1" name="文字方塊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2" name="文字方塊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3" name="文字方塊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4" name="文字方塊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5" name="文字方塊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6" name="文字方塊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7" name="文字方塊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8" name="文字方塊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39" name="文字方塊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40" name="文字方塊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41" name="文字方塊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42" name="文字方塊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43" name="文字方塊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44" name="文字方塊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65" cy="172227"/>
    <xdr:sp macro="" textlink="">
      <xdr:nvSpPr>
        <xdr:cNvPr id="145" name="文字方塊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46" name="文字方塊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47" name="文字方塊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48" name="文字方塊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49" name="文字方塊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0" name="文字方塊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1" name="文字方塊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2" name="文字方塊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3" name="文字方塊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4" name="文字方塊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5" name="文字方塊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6" name="文字方塊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7" name="文字方塊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8" name="文字方塊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59" name="文字方塊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0" name="文字方塊 15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1" name="文字方塊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2" name="文字方塊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3" name="文字方塊 16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4" name="文字方塊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5" name="文字方塊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6" name="文字方塊 165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7" name="文字方塊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8" name="文字方塊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65" cy="172227"/>
    <xdr:sp macro="" textlink="">
      <xdr:nvSpPr>
        <xdr:cNvPr id="169" name="文字方塊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0" name="文字方塊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1" name="文字方塊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2" name="文字方塊 17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3" name="文字方塊 17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4" name="文字方塊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5" name="文字方塊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6" name="文字方塊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7" name="文字方塊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8" name="文字方塊 177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79" name="文字方塊 178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0" name="文字方塊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1" name="文字方塊 180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2" name="文字方塊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3" name="文字方塊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4" name="文字方塊 18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5" name="文字方塊 184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6" name="文字方塊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7" name="文字方塊 186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8" name="文字方塊 187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89" name="文字方塊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90" name="文字方塊 18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91" name="文字方塊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92" name="文字方塊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5" cy="172227"/>
    <xdr:sp macro="" textlink="">
      <xdr:nvSpPr>
        <xdr:cNvPr id="193" name="文字方塊 192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194" name="文字方塊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195" name="文字方塊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196" name="文字方塊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197" name="文字方塊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198" name="文字方塊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199" name="文字方塊 198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0" name="文字方塊 19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1" name="文字方塊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2" name="文字方塊 20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3" name="文字方塊 202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4" name="文字方塊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5" name="文字方塊 204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6" name="文字方塊 205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7" name="文字方塊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8" name="文字方塊 20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09" name="文字方塊 208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0" name="文字方塊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1" name="文字方塊 210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2" name="文字方塊 21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3" name="文字方塊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4" name="文字方塊 21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5" name="文字方塊 214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6" name="文字方塊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" cy="172227"/>
    <xdr:sp macro="" textlink="">
      <xdr:nvSpPr>
        <xdr:cNvPr id="217" name="文字方塊 216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18" name="文字方塊 217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19" name="文字方塊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0" name="文字方塊 21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1" name="文字方塊 220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2" name="文字方塊 22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3" name="文字方塊 222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4" name="文字方塊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5" name="文字方塊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6" name="文字方塊 225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7" name="文字方塊 226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8" name="文字方塊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29" name="文字方塊 228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0" name="文字方塊 229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1" name="文字方塊 230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2" name="文字方塊 231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3" name="文字方塊 232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4" name="文字方塊 233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5" name="文字方塊 234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6" name="文字方塊 235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7" name="文字方塊 236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8" name="文字方塊 237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39" name="文字方塊 238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40" name="文字方塊 239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65" cy="172227"/>
    <xdr:sp macro="" textlink="">
      <xdr:nvSpPr>
        <xdr:cNvPr id="241" name="文字方塊 240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/>
      </xdr:nvSpPr>
      <xdr:spPr>
        <a:xfrm>
          <a:off x="67398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2" name="文字方塊 241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3" name="文字方塊 242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4" name="文字方塊 243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5" name="文字方塊 244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6" name="文字方塊 245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7" name="文字方塊 246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8" name="文字方塊 247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49" name="文字方塊 248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0" name="文字方塊 249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1" name="文字方塊 250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2" name="文字方塊 251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3" name="文字方塊 252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4" name="文字方塊 253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5" name="文字方塊 254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6" name="文字方塊 255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7" name="文字方塊 256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8" name="文字方塊 257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59" name="文字方塊 258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60" name="文字方塊 259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61" name="文字方塊 260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62" name="文字方塊 261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63" name="文字方塊 262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64" name="文字方塊 263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65" cy="172227"/>
    <xdr:sp macro="" textlink="">
      <xdr:nvSpPr>
        <xdr:cNvPr id="265" name="文字方塊 264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/>
      </xdr:nvSpPr>
      <xdr:spPr>
        <a:xfrm>
          <a:off x="0" y="1038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66" name="文字方塊 265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67" name="文字方塊 266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68" name="文字方塊 267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69" name="文字方塊 268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0" name="文字方塊 269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1" name="文字方塊 270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2" name="文字方塊 271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3" name="文字方塊 272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4" name="文字方塊 273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5" name="文字方塊 274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6" name="文字方塊 275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7" name="文字方塊 276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8" name="文字方塊 277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79" name="文字方塊 278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0" name="文字方塊 279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1" name="文字方塊 280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2" name="文字方塊 281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3" name="文字方塊 282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4" name="文字方塊 283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5" name="文字方塊 284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6" name="文字方塊 285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7" name="文字方塊 286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8" name="文字方塊 287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65" cy="172227"/>
    <xdr:sp macro="" textlink="">
      <xdr:nvSpPr>
        <xdr:cNvPr id="289" name="文字方塊 288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/>
      </xdr:nvSpPr>
      <xdr:spPr>
        <a:xfrm>
          <a:off x="0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0" name="文字方塊 289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1" name="文字方塊 290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2" name="文字方塊 291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3" name="文字方塊 292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4" name="文字方塊 293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5" name="文字方塊 294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6" name="文字方塊 295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7" name="文字方塊 296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8" name="文字方塊 297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299" name="文字方塊 298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0" name="文字方塊 299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1" name="文字方塊 300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2" name="文字方塊 301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3" name="文字方塊 302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4" name="文字方塊 303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5" name="文字方塊 304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6" name="文字方塊 305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7" name="文字方塊 306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8" name="文字方塊 307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09" name="文字方塊 308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10" name="文字方塊 309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11" name="文字方塊 310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12" name="文字方塊 311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5" cy="172227"/>
    <xdr:sp macro="" textlink="">
      <xdr:nvSpPr>
        <xdr:cNvPr id="313" name="文字方塊 312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/>
      </xdr:nvSpPr>
      <xdr:spPr>
        <a:xfrm>
          <a:off x="0" y="3371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14" name="文字方塊 313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15" name="文字方塊 314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16" name="文字方塊 315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17" name="文字方塊 316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18" name="文字方塊 317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19" name="文字方塊 318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0" name="文字方塊 319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1" name="文字方塊 320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2" name="文字方塊 321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3" name="文字方塊 322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4" name="文字方塊 323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5" name="文字方塊 324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6" name="文字方塊 325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7" name="文字方塊 326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8" name="文字方塊 327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29" name="文字方塊 328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0" name="文字方塊 329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1" name="文字方塊 330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2" name="文字方塊 331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3" name="文字方塊 332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4" name="文字方塊 333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5" name="文字方塊 334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6" name="文字方塊 335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65" cy="172227"/>
    <xdr:sp macro="" textlink="">
      <xdr:nvSpPr>
        <xdr:cNvPr id="337" name="文字方塊 336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/>
      </xdr:nvSpPr>
      <xdr:spPr>
        <a:xfrm>
          <a:off x="0" y="3790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38" name="文字方塊 337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39" name="文字方塊 338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0" name="文字方塊 339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1" name="文字方塊 340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2" name="文字方塊 341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3" name="文字方塊 342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4" name="文字方塊 343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5" name="文字方塊 344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6" name="文字方塊 345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7" name="文字方塊 346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8" name="文字方塊 347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49" name="文字方塊 348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0" name="文字方塊 349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1" name="文字方塊 350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2" name="文字方塊 351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3" name="文字方塊 352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4" name="文字方塊 353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5" name="文字方塊 354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6" name="文字方塊 355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7" name="文字方塊 356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8" name="文字方塊 357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59" name="文字方塊 358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60" name="文字方塊 359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361" name="文字方塊 360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/>
      </xdr:nvSpPr>
      <xdr:spPr>
        <a:xfrm>
          <a:off x="0" y="4419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2" name="文字方塊 361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3" name="文字方塊 362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4" name="文字方塊 363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5" name="文字方塊 364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6" name="文字方塊 365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7" name="文字方塊 366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8" name="文字方塊 367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69" name="文字方塊 368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0" name="文字方塊 369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1" name="文字方塊 370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2" name="文字方塊 371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3" name="文字方塊 372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4" name="文字方塊 373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5" name="文字方塊 374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6" name="文字方塊 375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7" name="文字方塊 376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8" name="文字方塊 377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79" name="文字方塊 378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80" name="文字方塊 379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81" name="文字方塊 380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82" name="文字方塊 381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83" name="文字方塊 382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84" name="文字方塊 383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5" cy="172227"/>
    <xdr:sp macro="" textlink="">
      <xdr:nvSpPr>
        <xdr:cNvPr id="385" name="文字方塊 384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/>
      </xdr:nvSpPr>
      <xdr:spPr>
        <a:xfrm>
          <a:off x="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86" name="文字方塊 385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87" name="文字方塊 386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88" name="文字方塊 387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89" name="文字方塊 388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0" name="文字方塊 389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1" name="文字方塊 390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2" name="文字方塊 391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3" name="文字方塊 392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4" name="文字方塊 393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5" name="文字方塊 394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6" name="文字方塊 395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7" name="文字方塊 396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8" name="文字方塊 397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399" name="文字方塊 398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0" name="文字方塊 399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1" name="文字方塊 400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2" name="文字方塊 401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3" name="文字方塊 402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4" name="文字方塊 403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5" name="文字方塊 404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6" name="文字方塊 405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7" name="文字方塊 406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8" name="文字方塊 407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65" cy="172227"/>
    <xdr:sp macro="" textlink="">
      <xdr:nvSpPr>
        <xdr:cNvPr id="409" name="文字方塊 408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/>
      </xdr:nvSpPr>
      <xdr:spPr>
        <a:xfrm>
          <a:off x="0" y="8820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0" name="文字方塊 409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1" name="文字方塊 410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2" name="文字方塊 411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3" name="文字方塊 412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4" name="文字方塊 413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5" name="文字方塊 414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6" name="文字方塊 415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7" name="文字方塊 416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8" name="文字方塊 417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19" name="文字方塊 418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0" name="文字方塊 419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1" name="文字方塊 420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2" name="文字方塊 421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3" name="文字方塊 422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4" name="文字方塊 423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5" name="文字方塊 424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6" name="文字方塊 425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7" name="文字方塊 426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8" name="文字方塊 427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29" name="文字方塊 428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30" name="文字方塊 429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31" name="文字方塊 430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32" name="文字方塊 431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65" cy="172227"/>
    <xdr:sp macro="" textlink="">
      <xdr:nvSpPr>
        <xdr:cNvPr id="433" name="文字方塊 432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/>
      </xdr:nvSpPr>
      <xdr:spPr>
        <a:xfrm>
          <a:off x="0" y="1046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34" name="文字方塊 433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35" name="文字方塊 434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36" name="文字方塊 435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37" name="文字方塊 436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38" name="文字方塊 437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39" name="文字方塊 438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0" name="文字方塊 439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1" name="文字方塊 440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2" name="文字方塊 441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3" name="文字方塊 442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4" name="文字方塊 443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5" name="文字方塊 444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6" name="文字方塊 445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7" name="文字方塊 446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8" name="文字方塊 447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49" name="文字方塊 448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0" name="文字方塊 449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1" name="文字方塊 450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2" name="文字方塊 451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3" name="文字方塊 452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4" name="文字方塊 453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5" name="文字方塊 454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6" name="文字方塊 455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65" cy="172227"/>
    <xdr:sp macro="" textlink="">
      <xdr:nvSpPr>
        <xdr:cNvPr id="457" name="文字方塊 456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/>
      </xdr:nvSpPr>
      <xdr:spPr>
        <a:xfrm>
          <a:off x="0" y="10048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58" name="文字方塊 457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59" name="文字方塊 458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0" name="文字方塊 459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1" name="文字方塊 460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2" name="文字方塊 461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3" name="文字方塊 462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4" name="文字方塊 463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5" name="文字方塊 464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6" name="文字方塊 465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7" name="文字方塊 466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8" name="文字方塊 467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69" name="文字方塊 468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0" name="文字方塊 469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1" name="文字方塊 470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2" name="文字方塊 471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3" name="文字方塊 472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4" name="文字方塊 473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5" name="文字方塊 474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6" name="文字方塊 475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7" name="文字方塊 476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8" name="文字方塊 477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79" name="文字方塊 478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80" name="文字方塊 479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65" cy="172227"/>
    <xdr:sp macro="" textlink="">
      <xdr:nvSpPr>
        <xdr:cNvPr id="481" name="文字方塊 480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/>
      </xdr:nvSpPr>
      <xdr:spPr>
        <a:xfrm>
          <a:off x="0" y="6486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2" name="文字方塊 481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3" name="文字方塊 482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4" name="文字方塊 483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5" name="文字方塊 484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6" name="文字方塊 485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7" name="文字方塊 486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8" name="文字方塊 487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89" name="文字方塊 488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0" name="文字方塊 489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1" name="文字方塊 490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2" name="文字方塊 491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3" name="文字方塊 492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4" name="文字方塊 493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5" name="文字方塊 494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6" name="文字方塊 495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7" name="文字方塊 496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8" name="文字方塊 497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499" name="文字方塊 498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500" name="文字方塊 499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501" name="文字方塊 500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502" name="文字方塊 501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503" name="文字方塊 502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504" name="文字方塊 503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65" cy="172227"/>
    <xdr:sp macro="" textlink="">
      <xdr:nvSpPr>
        <xdr:cNvPr id="505" name="文字方塊 504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/>
      </xdr:nvSpPr>
      <xdr:spPr>
        <a:xfrm>
          <a:off x="0" y="1173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06" name="文字方塊 505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07" name="文字方塊 506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08" name="文字方塊 507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09" name="文字方塊 508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0" name="文字方塊 509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1" name="文字方塊 510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2" name="文字方塊 511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3" name="文字方塊 512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4" name="文字方塊 513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5" name="文字方塊 514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6" name="文字方塊 515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7" name="文字方塊 516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8" name="文字方塊 517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19" name="文字方塊 518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0" name="文字方塊 519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1" name="文字方塊 520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2" name="文字方塊 521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3" name="文字方塊 522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4" name="文字方塊 523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5" name="文字方塊 524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6" name="文字方塊 525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7" name="文字方塊 526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8" name="文字方塊 527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5" cy="172227"/>
    <xdr:sp macro="" textlink="">
      <xdr:nvSpPr>
        <xdr:cNvPr id="529" name="文字方塊 528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/>
      </xdr:nvSpPr>
      <xdr:spPr>
        <a:xfrm>
          <a:off x="0" y="40141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2</xdr:row>
      <xdr:rowOff>0</xdr:rowOff>
    </xdr:from>
    <xdr:ext cx="65" cy="172227"/>
    <xdr:sp macro="" textlink="">
      <xdr:nvSpPr>
        <xdr:cNvPr id="548" name="文字方塊 547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/>
      </xdr:nvSpPr>
      <xdr:spPr>
        <a:xfrm>
          <a:off x="11414216" y="1162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7</xdr:row>
      <xdr:rowOff>0</xdr:rowOff>
    </xdr:from>
    <xdr:ext cx="65" cy="172227"/>
    <xdr:sp macro="" textlink="">
      <xdr:nvSpPr>
        <xdr:cNvPr id="549" name="文字方塊 548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/>
      </xdr:nvSpPr>
      <xdr:spPr>
        <a:xfrm>
          <a:off x="11414216" y="2333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15</xdr:row>
      <xdr:rowOff>0</xdr:rowOff>
    </xdr:from>
    <xdr:ext cx="65" cy="172227"/>
    <xdr:sp macro="" textlink="">
      <xdr:nvSpPr>
        <xdr:cNvPr id="550" name="文字方塊 549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/>
      </xdr:nvSpPr>
      <xdr:spPr>
        <a:xfrm>
          <a:off x="11414216" y="407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13</xdr:row>
      <xdr:rowOff>0</xdr:rowOff>
    </xdr:from>
    <xdr:ext cx="65" cy="172227"/>
    <xdr:sp macro="" textlink="">
      <xdr:nvSpPr>
        <xdr:cNvPr id="551" name="文字方塊 550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/>
      </xdr:nvSpPr>
      <xdr:spPr>
        <a:xfrm>
          <a:off x="11414216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11</xdr:row>
      <xdr:rowOff>0</xdr:rowOff>
    </xdr:from>
    <xdr:ext cx="65" cy="172227"/>
    <xdr:sp macro="" textlink="">
      <xdr:nvSpPr>
        <xdr:cNvPr id="552" name="文字方塊 551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/>
      </xdr:nvSpPr>
      <xdr:spPr>
        <a:xfrm>
          <a:off x="11414216" y="283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34</xdr:row>
      <xdr:rowOff>0</xdr:rowOff>
    </xdr:from>
    <xdr:ext cx="65" cy="172227"/>
    <xdr:sp macro="" textlink="">
      <xdr:nvSpPr>
        <xdr:cNvPr id="555" name="文字方塊 554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/>
      </xdr:nvSpPr>
      <xdr:spPr>
        <a:xfrm>
          <a:off x="11414216" y="630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35</xdr:row>
      <xdr:rowOff>0</xdr:rowOff>
    </xdr:from>
    <xdr:ext cx="65" cy="172227"/>
    <xdr:sp macro="" textlink="">
      <xdr:nvSpPr>
        <xdr:cNvPr id="556" name="文字方塊 555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/>
      </xdr:nvSpPr>
      <xdr:spPr>
        <a:xfrm>
          <a:off x="11414216" y="655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2</xdr:row>
      <xdr:rowOff>0</xdr:rowOff>
    </xdr:from>
    <xdr:ext cx="65" cy="172227"/>
    <xdr:sp macro="" textlink="">
      <xdr:nvSpPr>
        <xdr:cNvPr id="569" name="文字方塊 568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/>
      </xdr:nvSpPr>
      <xdr:spPr>
        <a:xfrm>
          <a:off x="11414216" y="1162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7</xdr:row>
      <xdr:rowOff>0</xdr:rowOff>
    </xdr:from>
    <xdr:ext cx="65" cy="172227"/>
    <xdr:sp macro="" textlink="">
      <xdr:nvSpPr>
        <xdr:cNvPr id="570" name="文字方塊 569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/>
      </xdr:nvSpPr>
      <xdr:spPr>
        <a:xfrm>
          <a:off x="11414216" y="2333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15</xdr:row>
      <xdr:rowOff>0</xdr:rowOff>
    </xdr:from>
    <xdr:ext cx="65" cy="172227"/>
    <xdr:sp macro="" textlink="">
      <xdr:nvSpPr>
        <xdr:cNvPr id="571" name="文字方塊 570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/>
      </xdr:nvSpPr>
      <xdr:spPr>
        <a:xfrm>
          <a:off x="11414216" y="407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13</xdr:row>
      <xdr:rowOff>0</xdr:rowOff>
    </xdr:from>
    <xdr:ext cx="65" cy="172227"/>
    <xdr:sp macro="" textlink="">
      <xdr:nvSpPr>
        <xdr:cNvPr id="572" name="文字方塊 571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/>
      </xdr:nvSpPr>
      <xdr:spPr>
        <a:xfrm>
          <a:off x="11414216" y="3333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30</xdr:row>
      <xdr:rowOff>0</xdr:rowOff>
    </xdr:from>
    <xdr:ext cx="65" cy="172227"/>
    <xdr:sp macro="" textlink="">
      <xdr:nvSpPr>
        <xdr:cNvPr id="573" name="文字方塊 572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/>
      </xdr:nvSpPr>
      <xdr:spPr>
        <a:xfrm>
          <a:off x="11414216" y="630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11</xdr:row>
      <xdr:rowOff>0</xdr:rowOff>
    </xdr:from>
    <xdr:ext cx="65" cy="172227"/>
    <xdr:sp macro="" textlink="">
      <xdr:nvSpPr>
        <xdr:cNvPr id="574" name="文字方塊 573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/>
      </xdr:nvSpPr>
      <xdr:spPr>
        <a:xfrm>
          <a:off x="11414216" y="283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33</xdr:row>
      <xdr:rowOff>0</xdr:rowOff>
    </xdr:from>
    <xdr:ext cx="65" cy="172227"/>
    <xdr:sp macro="" textlink="">
      <xdr:nvSpPr>
        <xdr:cNvPr id="575" name="文字方塊 574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/>
      </xdr:nvSpPr>
      <xdr:spPr>
        <a:xfrm>
          <a:off x="11414216" y="655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30</xdr:row>
      <xdr:rowOff>0</xdr:rowOff>
    </xdr:from>
    <xdr:ext cx="65" cy="172227"/>
    <xdr:sp macro="" textlink="">
      <xdr:nvSpPr>
        <xdr:cNvPr id="576" name="文字方塊 575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/>
      </xdr:nvSpPr>
      <xdr:spPr>
        <a:xfrm>
          <a:off x="11414216" y="630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33</xdr:row>
      <xdr:rowOff>0</xdr:rowOff>
    </xdr:from>
    <xdr:ext cx="65" cy="172227"/>
    <xdr:sp macro="" textlink="">
      <xdr:nvSpPr>
        <xdr:cNvPr id="577" name="文字方塊 576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/>
      </xdr:nvSpPr>
      <xdr:spPr>
        <a:xfrm>
          <a:off x="11414216" y="655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34</xdr:row>
      <xdr:rowOff>0</xdr:rowOff>
    </xdr:from>
    <xdr:ext cx="65" cy="172227"/>
    <xdr:sp macro="" textlink="">
      <xdr:nvSpPr>
        <xdr:cNvPr id="578" name="文字方塊 577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/>
      </xdr:nvSpPr>
      <xdr:spPr>
        <a:xfrm>
          <a:off x="11414216" y="630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35</xdr:row>
      <xdr:rowOff>0</xdr:rowOff>
    </xdr:from>
    <xdr:ext cx="65" cy="172227"/>
    <xdr:sp macro="" textlink="">
      <xdr:nvSpPr>
        <xdr:cNvPr id="579" name="文字方塊 578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/>
      </xdr:nvSpPr>
      <xdr:spPr>
        <a:xfrm>
          <a:off x="11414216" y="6553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25</xdr:col>
      <xdr:colOff>3266</xdr:colOff>
      <xdr:row>33</xdr:row>
      <xdr:rowOff>0</xdr:rowOff>
    </xdr:from>
    <xdr:ext cx="65" cy="172227"/>
    <xdr:sp macro="" textlink="">
      <xdr:nvSpPr>
        <xdr:cNvPr id="580" name="文字方塊 579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/>
      </xdr:nvSpPr>
      <xdr:spPr>
        <a:xfrm>
          <a:off x="26736766" y="9398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25</xdr:col>
      <xdr:colOff>3266</xdr:colOff>
      <xdr:row>33</xdr:row>
      <xdr:rowOff>0</xdr:rowOff>
    </xdr:from>
    <xdr:ext cx="65" cy="172227"/>
    <xdr:sp macro="" textlink="">
      <xdr:nvSpPr>
        <xdr:cNvPr id="581" name="文字方塊 580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/>
      </xdr:nvSpPr>
      <xdr:spPr>
        <a:xfrm>
          <a:off x="26736766" y="9398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26</xdr:col>
      <xdr:colOff>3266</xdr:colOff>
      <xdr:row>33</xdr:row>
      <xdr:rowOff>0</xdr:rowOff>
    </xdr:from>
    <xdr:ext cx="65" cy="172227"/>
    <xdr:sp macro="" textlink="">
      <xdr:nvSpPr>
        <xdr:cNvPr id="582" name="文字方塊 581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/>
      </xdr:nvSpPr>
      <xdr:spPr>
        <a:xfrm>
          <a:off x="26736766" y="9398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26</xdr:col>
      <xdr:colOff>3266</xdr:colOff>
      <xdr:row>33</xdr:row>
      <xdr:rowOff>0</xdr:rowOff>
    </xdr:from>
    <xdr:ext cx="65" cy="172227"/>
    <xdr:sp macro="" textlink="">
      <xdr:nvSpPr>
        <xdr:cNvPr id="583" name="文字方塊 582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/>
      </xdr:nvSpPr>
      <xdr:spPr>
        <a:xfrm>
          <a:off x="26736766" y="9398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59</xdr:row>
      <xdr:rowOff>0</xdr:rowOff>
    </xdr:from>
    <xdr:ext cx="65" cy="172227"/>
    <xdr:sp macro="" textlink="">
      <xdr:nvSpPr>
        <xdr:cNvPr id="584" name="文字方塊 583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/>
      </xdr:nvSpPr>
      <xdr:spPr>
        <a:xfrm>
          <a:off x="11414216" y="10801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61</xdr:row>
      <xdr:rowOff>0</xdr:rowOff>
    </xdr:from>
    <xdr:ext cx="65" cy="172227"/>
    <xdr:sp macro="" textlink="">
      <xdr:nvSpPr>
        <xdr:cNvPr id="585" name="文字方塊 584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/>
      </xdr:nvSpPr>
      <xdr:spPr>
        <a:xfrm>
          <a:off x="11414216" y="110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62</xdr:row>
      <xdr:rowOff>0</xdr:rowOff>
    </xdr:from>
    <xdr:ext cx="65" cy="172227"/>
    <xdr:sp macro="" textlink="">
      <xdr:nvSpPr>
        <xdr:cNvPr id="586" name="文字方塊 585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/>
      </xdr:nvSpPr>
      <xdr:spPr>
        <a:xfrm>
          <a:off x="11414216" y="1129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64</xdr:row>
      <xdr:rowOff>0</xdr:rowOff>
    </xdr:from>
    <xdr:ext cx="65" cy="172227"/>
    <xdr:sp macro="" textlink="">
      <xdr:nvSpPr>
        <xdr:cNvPr id="587" name="文字方塊 586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/>
      </xdr:nvSpPr>
      <xdr:spPr>
        <a:xfrm>
          <a:off x="11414216" y="1179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63</xdr:row>
      <xdr:rowOff>0</xdr:rowOff>
    </xdr:from>
    <xdr:ext cx="65" cy="172227"/>
    <xdr:sp macro="" textlink="">
      <xdr:nvSpPr>
        <xdr:cNvPr id="588" name="文字方塊 587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/>
      </xdr:nvSpPr>
      <xdr:spPr>
        <a:xfrm>
          <a:off x="11414216" y="1154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59</xdr:row>
      <xdr:rowOff>0</xdr:rowOff>
    </xdr:from>
    <xdr:ext cx="65" cy="172227"/>
    <xdr:sp macro="" textlink="">
      <xdr:nvSpPr>
        <xdr:cNvPr id="589" name="文字方塊 588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/>
      </xdr:nvSpPr>
      <xdr:spPr>
        <a:xfrm>
          <a:off x="11414216" y="10801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61</xdr:row>
      <xdr:rowOff>0</xdr:rowOff>
    </xdr:from>
    <xdr:ext cx="65" cy="172227"/>
    <xdr:sp macro="" textlink="">
      <xdr:nvSpPr>
        <xdr:cNvPr id="590" name="文字方塊 589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/>
      </xdr:nvSpPr>
      <xdr:spPr>
        <a:xfrm>
          <a:off x="11414216" y="110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62</xdr:row>
      <xdr:rowOff>0</xdr:rowOff>
    </xdr:from>
    <xdr:ext cx="65" cy="172227"/>
    <xdr:sp macro="" textlink="">
      <xdr:nvSpPr>
        <xdr:cNvPr id="591" name="文字方塊 590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/>
      </xdr:nvSpPr>
      <xdr:spPr>
        <a:xfrm>
          <a:off x="11414216" y="11296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64</xdr:row>
      <xdr:rowOff>0</xdr:rowOff>
    </xdr:from>
    <xdr:ext cx="65" cy="172227"/>
    <xdr:sp macro="" textlink="">
      <xdr:nvSpPr>
        <xdr:cNvPr id="592" name="文字方塊 591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/>
      </xdr:nvSpPr>
      <xdr:spPr>
        <a:xfrm>
          <a:off x="11414216" y="11791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63</xdr:row>
      <xdr:rowOff>0</xdr:rowOff>
    </xdr:from>
    <xdr:ext cx="65" cy="172227"/>
    <xdr:sp macro="" textlink="">
      <xdr:nvSpPr>
        <xdr:cNvPr id="593" name="文字方塊 592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/>
      </xdr:nvSpPr>
      <xdr:spPr>
        <a:xfrm>
          <a:off x="11414216" y="1154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29</xdr:row>
      <xdr:rowOff>0</xdr:rowOff>
    </xdr:from>
    <xdr:ext cx="65" cy="172227"/>
    <xdr:sp macro="" textlink="">
      <xdr:nvSpPr>
        <xdr:cNvPr id="562" name="文字方塊 561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/>
      </xdr:nvSpPr>
      <xdr:spPr>
        <a:xfrm>
          <a:off x="27562266" y="933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29</xdr:row>
      <xdr:rowOff>0</xdr:rowOff>
    </xdr:from>
    <xdr:ext cx="65" cy="172227"/>
    <xdr:sp macro="" textlink="">
      <xdr:nvSpPr>
        <xdr:cNvPr id="563" name="文字方塊 562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/>
      </xdr:nvSpPr>
      <xdr:spPr>
        <a:xfrm>
          <a:off x="27562266" y="9334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64" name="文字方塊 563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65" name="文字方塊 564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66" name="文字方塊 565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67" name="文字方塊 566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68" name="文字方塊 567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94" name="文字方塊 593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95" name="文字方塊 594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96" name="文字方塊 595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97" name="文字方塊 596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98" name="文字方塊 597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599" name="文字方塊 598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0" name="文字方塊 599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1" name="文字方塊 600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2" name="文字方塊 601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3" name="文字方塊 602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4" name="文字方塊 603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5" name="文字方塊 604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6" name="文字方塊 605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7" name="文字方塊 606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8" name="文字方塊 607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09" name="文字方塊 608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10" name="文字方塊 609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11" name="文字方塊 610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65" cy="172227"/>
    <xdr:sp macro="" textlink="">
      <xdr:nvSpPr>
        <xdr:cNvPr id="612" name="文字方塊 611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/>
      </xdr:nvSpPr>
      <xdr:spPr>
        <a:xfrm>
          <a:off x="0" y="225606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3" name="文字方塊 612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4" name="文字方塊 613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5" name="文字方塊 614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6" name="文字方塊 615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7" name="文字方塊 616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8" name="文字方塊 617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19" name="文字方塊 618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0" name="文字方塊 619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1" name="文字方塊 620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2" name="文字方塊 621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3" name="文字方塊 622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4" name="文字方塊 623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5" name="文字方塊 624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6" name="文字方塊 625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7" name="文字方塊 626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8" name="文字方塊 627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29" name="文字方塊 628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0" name="文字方塊 629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1" name="文字方塊 630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2" name="文字方塊 631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3" name="文字方塊 632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4" name="文字方塊 633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5" name="文字方塊 634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6" name="文字方塊 635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/>
      </xdr:nvSpPr>
      <xdr:spPr>
        <a:xfrm>
          <a:off x="0" y="2178503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7" name="文字方塊 636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8" name="文字方塊 637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39" name="文字方塊 638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0" name="文字方塊 639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1" name="文字方塊 640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2" name="文字方塊 641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3" name="文字方塊 642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4" name="文字方塊 643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5" name="文字方塊 644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6" name="文字方塊 645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7" name="文字方塊 646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8" name="文字方塊 647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49" name="文字方塊 648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0" name="文字方塊 649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1" name="文字方塊 650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2" name="文字方塊 651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3" name="文字方塊 652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4" name="文字方塊 653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5" name="文字方塊 654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6" name="文字方塊 655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7" name="文字方塊 656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8" name="文字方塊 657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59" name="文字方塊 658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0" name="文字方塊 659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1" name="文字方塊 660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2" name="文字方塊 661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3" name="文字方塊 662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4" name="文字方塊 663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5" name="文字方塊 664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6" name="文字方塊 665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7" name="文字方塊 666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8" name="文字方塊 667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69" name="文字方塊 668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0" name="文字方塊 669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1" name="文字方塊 670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2" name="文字方塊 671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3" name="文字方塊 672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4" name="文字方塊 673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5" name="文字方塊 674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6" name="文字方塊 675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7" name="文字方塊 676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8" name="文字方塊 677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79" name="文字方塊 678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80" name="文字方塊 679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81" name="文字方塊 680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82" name="文字方塊 681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83" name="文字方塊 682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5" cy="172227"/>
    <xdr:sp macro="" textlink="">
      <xdr:nvSpPr>
        <xdr:cNvPr id="684" name="文字方塊 683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/>
      </xdr:nvSpPr>
      <xdr:spPr>
        <a:xfrm>
          <a:off x="0" y="223293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85" name="文字方塊 684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86" name="文字方塊 685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87" name="文字方塊 686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88" name="文字方塊 687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89" name="文字方塊 688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0" name="文字方塊 689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1" name="文字方塊 690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2" name="文字方塊 691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3" name="文字方塊 692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4" name="文字方塊 693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5" name="文字方塊 694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6" name="文字方塊 695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7" name="文字方塊 696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8" name="文字方塊 697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699" name="文字方塊 698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0" name="文字方塊 699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1" name="文字方塊 700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2" name="文字方塊 701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3" name="文字方塊 702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4" name="文字方塊 703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5" name="文字方塊 704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6" name="文字方塊 705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7" name="文字方塊 706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5" cy="172227"/>
    <xdr:sp macro="" textlink="">
      <xdr:nvSpPr>
        <xdr:cNvPr id="708" name="文字方塊 707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/>
      </xdr:nvSpPr>
      <xdr:spPr>
        <a:xfrm>
          <a:off x="0" y="4000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09" name="文字方塊 708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0" name="文字方塊 70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1" name="文字方塊 710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2" name="文字方塊 71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3" name="文字方塊 712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4" name="文字方塊 713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5" name="文字方塊 714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6" name="文字方塊 715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7" name="文字方塊 716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8" name="文字方塊 717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19" name="文字方塊 718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0" name="文字方塊 71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1" name="文字方塊 720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2" name="文字方塊 72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3" name="文字方塊 722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4" name="文字方塊 723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5" name="文字方塊 724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6" name="文字方塊 72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7" name="文字方塊 726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8" name="文字方塊 727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29" name="文字方塊 728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30" name="文字方塊 72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31" name="文字方塊 730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5" cy="172227"/>
    <xdr:sp macro="" textlink="">
      <xdr:nvSpPr>
        <xdr:cNvPr id="732" name="文字方塊 73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/>
      </xdr:nvSpPr>
      <xdr:spPr>
        <a:xfrm>
          <a:off x="0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65</xdr:row>
      <xdr:rowOff>0</xdr:rowOff>
    </xdr:from>
    <xdr:ext cx="65" cy="172227"/>
    <xdr:sp macro="" textlink="">
      <xdr:nvSpPr>
        <xdr:cNvPr id="733" name="文字方塊 732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/>
      </xdr:nvSpPr>
      <xdr:spPr>
        <a:xfrm>
          <a:off x="32665357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24</xdr:col>
      <xdr:colOff>3266</xdr:colOff>
      <xdr:row>65</xdr:row>
      <xdr:rowOff>0</xdr:rowOff>
    </xdr:from>
    <xdr:ext cx="65" cy="172227"/>
    <xdr:sp macro="" textlink="">
      <xdr:nvSpPr>
        <xdr:cNvPr id="734" name="文字方塊 733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/>
      </xdr:nvSpPr>
      <xdr:spPr>
        <a:xfrm>
          <a:off x="32665357" y="344285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80" zoomScaleNormal="80" zoomScaleSheetLayoutView="70" workbookViewId="0">
      <pane ySplit="2" topLeftCell="A3" activePane="bottomLeft" state="frozen"/>
      <selection pane="bottomLeft" activeCell="C54" sqref="C54"/>
    </sheetView>
  </sheetViews>
  <sheetFormatPr defaultRowHeight="20.25" x14ac:dyDescent="0.25"/>
  <cols>
    <col min="1" max="1" width="4.875" style="13" customWidth="1"/>
    <col min="2" max="2" width="29.25" style="9" customWidth="1"/>
    <col min="3" max="3" width="67.5" style="16" customWidth="1"/>
    <col min="4" max="4" width="10.25" style="8" customWidth="1"/>
    <col min="5" max="5" width="8.5" style="21" customWidth="1"/>
    <col min="6" max="6" width="7.875" style="6" customWidth="1"/>
    <col min="7" max="7" width="5.75" style="6" hidden="1" customWidth="1"/>
    <col min="8" max="8" width="8" style="4" customWidth="1"/>
    <col min="9" max="9" width="9" style="4" customWidth="1"/>
    <col min="10" max="16384" width="9" style="5"/>
  </cols>
  <sheetData>
    <row r="1" spans="1:9" ht="38.25" x14ac:dyDescent="0.25">
      <c r="A1" s="84" t="s">
        <v>432</v>
      </c>
      <c r="B1" s="85"/>
      <c r="C1" s="85"/>
      <c r="D1" s="85"/>
      <c r="E1" s="85"/>
      <c r="F1" s="85"/>
      <c r="G1" s="85"/>
      <c r="H1" s="85"/>
      <c r="I1" s="86"/>
    </row>
    <row r="2" spans="1:9" s="1" customFormat="1" ht="23.25" customHeight="1" x14ac:dyDescent="0.25">
      <c r="A2" s="18" t="s">
        <v>358</v>
      </c>
      <c r="B2" s="22" t="s">
        <v>155</v>
      </c>
      <c r="C2" s="7" t="s">
        <v>359</v>
      </c>
      <c r="D2" s="7" t="s">
        <v>412</v>
      </c>
      <c r="E2" s="20" t="s">
        <v>154</v>
      </c>
      <c r="F2" s="12" t="s">
        <v>254</v>
      </c>
      <c r="G2" s="12" t="s">
        <v>255</v>
      </c>
      <c r="H2" s="3" t="s">
        <v>153</v>
      </c>
      <c r="I2" s="12" t="s">
        <v>256</v>
      </c>
    </row>
    <row r="3" spans="1:9" ht="24.95" customHeight="1" x14ac:dyDescent="0.25">
      <c r="A3" s="2">
        <v>1</v>
      </c>
      <c r="B3" s="14" t="s">
        <v>430</v>
      </c>
      <c r="C3" s="17" t="s">
        <v>431</v>
      </c>
      <c r="D3" s="7" t="s">
        <v>428</v>
      </c>
      <c r="E3" s="20" t="s">
        <v>30</v>
      </c>
      <c r="F3" s="4"/>
      <c r="G3" s="4"/>
      <c r="H3" s="3" t="s">
        <v>158</v>
      </c>
    </row>
    <row r="4" spans="1:9" ht="24.95" customHeight="1" x14ac:dyDescent="0.25">
      <c r="A4" s="2">
        <v>2</v>
      </c>
      <c r="B4" s="14" t="s">
        <v>365</v>
      </c>
      <c r="C4" s="17" t="s">
        <v>360</v>
      </c>
      <c r="D4" s="7" t="s">
        <v>67</v>
      </c>
      <c r="E4" s="20" t="s">
        <v>156</v>
      </c>
      <c r="F4" s="4"/>
      <c r="G4" s="4" t="s">
        <v>216</v>
      </c>
      <c r="H4" s="3" t="s">
        <v>158</v>
      </c>
    </row>
    <row r="5" spans="1:9" ht="24.95" customHeight="1" x14ac:dyDescent="0.25">
      <c r="A5" s="19">
        <v>3</v>
      </c>
      <c r="B5" s="14" t="s">
        <v>366</v>
      </c>
      <c r="C5" s="17" t="s">
        <v>361</v>
      </c>
      <c r="D5" s="7" t="s">
        <v>61</v>
      </c>
      <c r="E5" s="20" t="s">
        <v>150</v>
      </c>
      <c r="F5" s="3" t="s">
        <v>215</v>
      </c>
      <c r="G5" s="4" t="s">
        <v>216</v>
      </c>
      <c r="H5" s="3" t="s">
        <v>158</v>
      </c>
      <c r="I5" s="4" t="s">
        <v>197</v>
      </c>
    </row>
    <row r="6" spans="1:9" ht="24.95" customHeight="1" x14ac:dyDescent="0.25">
      <c r="A6" s="18">
        <v>4</v>
      </c>
      <c r="B6" s="14" t="s">
        <v>435</v>
      </c>
      <c r="C6" s="17" t="s">
        <v>362</v>
      </c>
      <c r="D6" s="7" t="s">
        <v>25</v>
      </c>
      <c r="E6" s="20" t="s">
        <v>152</v>
      </c>
      <c r="F6" s="3" t="s">
        <v>214</v>
      </c>
      <c r="G6" s="3" t="s">
        <v>197</v>
      </c>
      <c r="H6" s="3" t="s">
        <v>158</v>
      </c>
      <c r="I6" s="4" t="s">
        <v>197</v>
      </c>
    </row>
    <row r="7" spans="1:9" ht="24.95" customHeight="1" x14ac:dyDescent="0.25">
      <c r="A7" s="2">
        <v>5</v>
      </c>
      <c r="B7" s="14" t="s">
        <v>396</v>
      </c>
      <c r="C7" s="17" t="s">
        <v>69</v>
      </c>
      <c r="D7" s="7" t="s">
        <v>68</v>
      </c>
      <c r="E7" s="20" t="s">
        <v>148</v>
      </c>
      <c r="F7" s="4"/>
      <c r="G7" s="4"/>
      <c r="H7" s="3" t="s">
        <v>158</v>
      </c>
    </row>
    <row r="8" spans="1:9" ht="24.95" customHeight="1" x14ac:dyDescent="0.25">
      <c r="A8" s="2">
        <v>6</v>
      </c>
      <c r="B8" s="14" t="s">
        <v>397</v>
      </c>
      <c r="C8" s="17" t="s">
        <v>139</v>
      </c>
      <c r="D8" s="7" t="s">
        <v>67</v>
      </c>
      <c r="E8" s="20" t="s">
        <v>156</v>
      </c>
      <c r="F8" s="4" t="s">
        <v>214</v>
      </c>
      <c r="G8" s="3" t="s">
        <v>216</v>
      </c>
      <c r="H8" s="3" t="s">
        <v>158</v>
      </c>
      <c r="I8" s="4" t="s">
        <v>197</v>
      </c>
    </row>
    <row r="9" spans="1:9" ht="24.95" customHeight="1" x14ac:dyDescent="0.25">
      <c r="A9" s="19">
        <v>7</v>
      </c>
      <c r="B9" s="14" t="s">
        <v>436</v>
      </c>
      <c r="C9" s="17" t="s">
        <v>83</v>
      </c>
      <c r="D9" s="7" t="s">
        <v>25</v>
      </c>
      <c r="E9" s="20" t="s">
        <v>15</v>
      </c>
      <c r="F9" s="3" t="s">
        <v>217</v>
      </c>
      <c r="G9" s="3" t="s">
        <v>197</v>
      </c>
      <c r="H9" s="3" t="s">
        <v>159</v>
      </c>
      <c r="I9" s="4" t="s">
        <v>216</v>
      </c>
    </row>
    <row r="10" spans="1:9" ht="24.95" customHeight="1" x14ac:dyDescent="0.25">
      <c r="A10" s="18">
        <v>8</v>
      </c>
      <c r="B10" s="14" t="s">
        <v>436</v>
      </c>
      <c r="C10" s="17" t="s">
        <v>363</v>
      </c>
      <c r="D10" s="7" t="s">
        <v>25</v>
      </c>
      <c r="E10" s="20" t="s">
        <v>15</v>
      </c>
      <c r="F10" s="3" t="s">
        <v>214</v>
      </c>
      <c r="G10" s="3" t="s">
        <v>197</v>
      </c>
      <c r="H10" s="3" t="s">
        <v>158</v>
      </c>
      <c r="I10" s="4" t="s">
        <v>197</v>
      </c>
    </row>
    <row r="11" spans="1:9" ht="24.95" customHeight="1" x14ac:dyDescent="0.25">
      <c r="A11" s="2">
        <v>9</v>
      </c>
      <c r="B11" s="14" t="s">
        <v>367</v>
      </c>
      <c r="C11" s="17" t="s">
        <v>151</v>
      </c>
      <c r="D11" s="7" t="s">
        <v>61</v>
      </c>
      <c r="E11" s="20" t="s">
        <v>55</v>
      </c>
      <c r="F11" s="3" t="s">
        <v>214</v>
      </c>
      <c r="G11" s="10" t="s">
        <v>216</v>
      </c>
      <c r="H11" s="3" t="s">
        <v>158</v>
      </c>
      <c r="I11" s="4" t="s">
        <v>197</v>
      </c>
    </row>
    <row r="12" spans="1:9" ht="24.95" customHeight="1" x14ac:dyDescent="0.25">
      <c r="A12" s="2">
        <v>10</v>
      </c>
      <c r="B12" s="14" t="s">
        <v>426</v>
      </c>
      <c r="C12" s="17" t="s">
        <v>427</v>
      </c>
      <c r="D12" s="7" t="s">
        <v>428</v>
      </c>
      <c r="E12" s="20" t="s">
        <v>429</v>
      </c>
      <c r="F12" s="3"/>
      <c r="G12" s="10"/>
      <c r="H12" s="3"/>
    </row>
    <row r="13" spans="1:9" ht="24.95" customHeight="1" x14ac:dyDescent="0.25">
      <c r="A13" s="19">
        <v>11</v>
      </c>
      <c r="B13" s="14" t="s">
        <v>368</v>
      </c>
      <c r="C13" s="17" t="s">
        <v>90</v>
      </c>
      <c r="D13" s="7" t="s">
        <v>67</v>
      </c>
      <c r="E13" s="20" t="s">
        <v>77</v>
      </c>
      <c r="F13" s="4"/>
      <c r="G13" s="4" t="s">
        <v>265</v>
      </c>
      <c r="H13" s="4" t="s">
        <v>158</v>
      </c>
    </row>
    <row r="14" spans="1:9" ht="24.95" customHeight="1" x14ac:dyDescent="0.25">
      <c r="A14" s="18">
        <v>12</v>
      </c>
      <c r="B14" s="14" t="s">
        <v>369</v>
      </c>
      <c r="C14" s="17" t="s">
        <v>95</v>
      </c>
      <c r="D14" s="7" t="s">
        <v>94</v>
      </c>
      <c r="E14" s="20" t="s">
        <v>96</v>
      </c>
      <c r="F14" s="3" t="s">
        <v>215</v>
      </c>
      <c r="G14" s="3" t="s">
        <v>216</v>
      </c>
      <c r="H14" s="3" t="s">
        <v>159</v>
      </c>
      <c r="I14" s="4" t="s">
        <v>216</v>
      </c>
    </row>
    <row r="15" spans="1:9" ht="24.95" customHeight="1" x14ac:dyDescent="0.25">
      <c r="A15" s="2">
        <v>13</v>
      </c>
      <c r="B15" s="14" t="s">
        <v>370</v>
      </c>
      <c r="C15" s="17" t="s">
        <v>118</v>
      </c>
      <c r="D15" s="7" t="s">
        <v>33</v>
      </c>
      <c r="E15" s="20" t="s">
        <v>15</v>
      </c>
      <c r="F15" s="3" t="s">
        <v>214</v>
      </c>
      <c r="G15" s="3" t="s">
        <v>197</v>
      </c>
      <c r="H15" s="3" t="s">
        <v>158</v>
      </c>
      <c r="I15" s="4" t="s">
        <v>197</v>
      </c>
    </row>
    <row r="16" spans="1:9" ht="24.95" customHeight="1" x14ac:dyDescent="0.25">
      <c r="A16" s="2">
        <v>14</v>
      </c>
      <c r="B16" s="14" t="s">
        <v>371</v>
      </c>
      <c r="C16" s="17" t="s">
        <v>413</v>
      </c>
      <c r="D16" s="7" t="s">
        <v>38</v>
      </c>
      <c r="E16" s="20" t="s">
        <v>39</v>
      </c>
      <c r="F16" s="3" t="s">
        <v>214</v>
      </c>
      <c r="G16" s="3" t="s">
        <v>197</v>
      </c>
      <c r="H16" s="3" t="s">
        <v>158</v>
      </c>
      <c r="I16" s="4" t="s">
        <v>197</v>
      </c>
    </row>
    <row r="17" spans="1:9" ht="24.95" customHeight="1" x14ac:dyDescent="0.25">
      <c r="A17" s="18">
        <v>16</v>
      </c>
      <c r="B17" s="14" t="s">
        <v>372</v>
      </c>
      <c r="C17" s="17" t="s">
        <v>415</v>
      </c>
      <c r="D17" s="7" t="s">
        <v>38</v>
      </c>
      <c r="E17" s="20" t="s">
        <v>39</v>
      </c>
      <c r="F17" s="3" t="s">
        <v>214</v>
      </c>
      <c r="G17" s="12" t="s">
        <v>197</v>
      </c>
      <c r="H17" s="3" t="s">
        <v>158</v>
      </c>
      <c r="I17" s="4" t="s">
        <v>197</v>
      </c>
    </row>
    <row r="18" spans="1:9" ht="24.95" customHeight="1" x14ac:dyDescent="0.25">
      <c r="A18" s="19">
        <v>15</v>
      </c>
      <c r="B18" s="14" t="s">
        <v>372</v>
      </c>
      <c r="C18" s="17" t="s">
        <v>414</v>
      </c>
      <c r="D18" s="7" t="s">
        <v>33</v>
      </c>
      <c r="E18" s="20" t="s">
        <v>15</v>
      </c>
      <c r="F18" s="3"/>
      <c r="G18" s="3"/>
      <c r="H18" s="3" t="s">
        <v>158</v>
      </c>
      <c r="I18" s="4" t="s">
        <v>197</v>
      </c>
    </row>
    <row r="19" spans="1:9" ht="24.95" customHeight="1" x14ac:dyDescent="0.25">
      <c r="A19" s="2">
        <v>17</v>
      </c>
      <c r="B19" s="14" t="s">
        <v>398</v>
      </c>
      <c r="C19" s="17" t="s">
        <v>416</v>
      </c>
      <c r="D19" s="7" t="s">
        <v>113</v>
      </c>
      <c r="E19" s="20" t="s">
        <v>114</v>
      </c>
      <c r="F19" s="3" t="s">
        <v>214</v>
      </c>
      <c r="G19" s="12" t="s">
        <v>197</v>
      </c>
      <c r="H19" s="3" t="s">
        <v>158</v>
      </c>
      <c r="I19" s="4" t="s">
        <v>197</v>
      </c>
    </row>
    <row r="20" spans="1:9" ht="24.95" customHeight="1" x14ac:dyDescent="0.25">
      <c r="A20" s="2">
        <v>18</v>
      </c>
      <c r="B20" s="14" t="s">
        <v>373</v>
      </c>
      <c r="C20" s="17" t="s">
        <v>417</v>
      </c>
      <c r="D20" s="7" t="s">
        <v>38</v>
      </c>
      <c r="E20" s="20" t="s">
        <v>39</v>
      </c>
      <c r="F20" s="3" t="s">
        <v>217</v>
      </c>
      <c r="G20" s="11" t="s">
        <v>220</v>
      </c>
      <c r="H20" s="3" t="s">
        <v>168</v>
      </c>
      <c r="I20" s="4" t="s">
        <v>197</v>
      </c>
    </row>
    <row r="21" spans="1:9" ht="24.95" customHeight="1" x14ac:dyDescent="0.25">
      <c r="A21" s="18">
        <v>20</v>
      </c>
      <c r="B21" s="14" t="s">
        <v>374</v>
      </c>
      <c r="C21" s="17" t="s">
        <v>418</v>
      </c>
      <c r="D21" s="7" t="s">
        <v>61</v>
      </c>
      <c r="E21" s="20" t="s">
        <v>55</v>
      </c>
      <c r="F21" s="3" t="s">
        <v>214</v>
      </c>
      <c r="G21" s="12" t="s">
        <v>197</v>
      </c>
      <c r="H21" s="3" t="s">
        <v>168</v>
      </c>
      <c r="I21" s="4" t="s">
        <v>233</v>
      </c>
    </row>
    <row r="22" spans="1:9" ht="24.95" customHeight="1" x14ac:dyDescent="0.25">
      <c r="A22" s="19">
        <v>19</v>
      </c>
      <c r="B22" s="14" t="s">
        <v>374</v>
      </c>
      <c r="C22" s="17" t="s">
        <v>164</v>
      </c>
      <c r="D22" s="7" t="s">
        <v>68</v>
      </c>
      <c r="E22" s="20" t="s">
        <v>130</v>
      </c>
      <c r="F22" s="3" t="s">
        <v>214</v>
      </c>
      <c r="G22" s="3" t="s">
        <v>204</v>
      </c>
      <c r="H22" s="3" t="s">
        <v>158</v>
      </c>
      <c r="I22" s="4" t="s">
        <v>197</v>
      </c>
    </row>
    <row r="23" spans="1:9" ht="24.95" customHeight="1" x14ac:dyDescent="0.25">
      <c r="A23" s="2">
        <v>21</v>
      </c>
      <c r="B23" s="14" t="s">
        <v>375</v>
      </c>
      <c r="C23" s="17" t="s">
        <v>419</v>
      </c>
      <c r="D23" s="7" t="s">
        <v>33</v>
      </c>
      <c r="E23" s="20" t="s">
        <v>15</v>
      </c>
      <c r="F23" s="3"/>
      <c r="G23" s="3"/>
      <c r="H23" s="3" t="s">
        <v>158</v>
      </c>
      <c r="I23" s="4" t="s">
        <v>197</v>
      </c>
    </row>
    <row r="24" spans="1:9" ht="24.95" customHeight="1" x14ac:dyDescent="0.25">
      <c r="A24" s="2">
        <v>22</v>
      </c>
      <c r="B24" s="14" t="s">
        <v>399</v>
      </c>
      <c r="C24" s="17" t="s">
        <v>420</v>
      </c>
      <c r="D24" s="7" t="s">
        <v>119</v>
      </c>
      <c r="E24" s="20" t="s">
        <v>110</v>
      </c>
      <c r="F24" s="3"/>
      <c r="G24" s="3"/>
      <c r="H24" s="3" t="s">
        <v>158</v>
      </c>
    </row>
    <row r="25" spans="1:9" ht="24.95" customHeight="1" x14ac:dyDescent="0.25">
      <c r="A25" s="19">
        <v>23</v>
      </c>
      <c r="B25" s="14" t="s">
        <v>376</v>
      </c>
      <c r="C25" s="17" t="s">
        <v>421</v>
      </c>
      <c r="D25" s="7" t="s">
        <v>116</v>
      </c>
      <c r="E25" s="20" t="s">
        <v>96</v>
      </c>
      <c r="F25" s="10" t="s">
        <v>437</v>
      </c>
      <c r="G25" s="10" t="s">
        <v>265</v>
      </c>
      <c r="H25" s="3" t="s">
        <v>196</v>
      </c>
      <c r="I25" s="4" t="s">
        <v>438</v>
      </c>
    </row>
    <row r="26" spans="1:9" ht="24.95" customHeight="1" x14ac:dyDescent="0.25">
      <c r="A26" s="18">
        <v>24</v>
      </c>
      <c r="B26" s="14" t="s">
        <v>377</v>
      </c>
      <c r="C26" s="17" t="s">
        <v>422</v>
      </c>
      <c r="D26" s="7" t="s">
        <v>161</v>
      </c>
      <c r="E26" s="20" t="s">
        <v>193</v>
      </c>
      <c r="F26" s="10" t="s">
        <v>231</v>
      </c>
      <c r="G26" s="10" t="s">
        <v>231</v>
      </c>
      <c r="H26" s="3" t="s">
        <v>194</v>
      </c>
      <c r="I26" s="4" t="s">
        <v>216</v>
      </c>
    </row>
    <row r="27" spans="1:9" ht="24.95" customHeight="1" x14ac:dyDescent="0.25">
      <c r="A27" s="2">
        <v>25</v>
      </c>
      <c r="B27" s="14" t="s">
        <v>378</v>
      </c>
      <c r="C27" s="17" t="s">
        <v>423</v>
      </c>
      <c r="D27" s="7" t="s">
        <v>38</v>
      </c>
      <c r="E27" s="20" t="s">
        <v>149</v>
      </c>
      <c r="F27" s="11" t="s">
        <v>230</v>
      </c>
      <c r="G27" s="11" t="s">
        <v>230</v>
      </c>
      <c r="H27" s="3" t="s">
        <v>158</v>
      </c>
      <c r="I27" s="4" t="s">
        <v>252</v>
      </c>
    </row>
    <row r="28" spans="1:9" ht="24.95" customHeight="1" x14ac:dyDescent="0.25">
      <c r="A28" s="2">
        <v>26</v>
      </c>
      <c r="B28" s="14" t="s">
        <v>379</v>
      </c>
      <c r="C28" s="17" t="s">
        <v>93</v>
      </c>
      <c r="D28" s="7" t="s">
        <v>52</v>
      </c>
      <c r="E28" s="20" t="s">
        <v>147</v>
      </c>
      <c r="F28" s="10"/>
      <c r="G28" s="10" t="s">
        <v>216</v>
      </c>
      <c r="H28" s="3" t="s">
        <v>158</v>
      </c>
      <c r="I28" s="4" t="s">
        <v>205</v>
      </c>
    </row>
    <row r="29" spans="1:9" ht="24.95" customHeight="1" x14ac:dyDescent="0.25">
      <c r="A29" s="19">
        <v>27</v>
      </c>
      <c r="B29" s="14" t="s">
        <v>380</v>
      </c>
      <c r="C29" s="17" t="s">
        <v>364</v>
      </c>
      <c r="D29" s="7" t="s">
        <v>107</v>
      </c>
      <c r="E29" s="20" t="s">
        <v>110</v>
      </c>
      <c r="F29" s="4" t="s">
        <v>252</v>
      </c>
      <c r="G29" s="10" t="s">
        <v>197</v>
      </c>
      <c r="H29" s="4" t="s">
        <v>158</v>
      </c>
      <c r="I29" s="4" t="s">
        <v>231</v>
      </c>
    </row>
    <row r="30" spans="1:9" ht="24.95" customHeight="1" x14ac:dyDescent="0.25">
      <c r="A30" s="18">
        <v>28</v>
      </c>
      <c r="B30" s="14" t="s">
        <v>381</v>
      </c>
      <c r="C30" s="17" t="s">
        <v>248</v>
      </c>
      <c r="D30" s="7" t="s">
        <v>25</v>
      </c>
      <c r="E30" s="20" t="s">
        <v>15</v>
      </c>
      <c r="F30" s="4" t="s">
        <v>280</v>
      </c>
      <c r="G30" s="10" t="s">
        <v>280</v>
      </c>
      <c r="H30" s="4" t="s">
        <v>158</v>
      </c>
      <c r="I30" s="4" t="s">
        <v>257</v>
      </c>
    </row>
    <row r="31" spans="1:9" ht="24.95" customHeight="1" x14ac:dyDescent="0.25">
      <c r="A31" s="2">
        <v>29</v>
      </c>
      <c r="B31" s="14" t="s">
        <v>434</v>
      </c>
      <c r="C31" s="17" t="s">
        <v>160</v>
      </c>
      <c r="D31" s="7" t="s">
        <v>402</v>
      </c>
      <c r="E31" s="20" t="s">
        <v>114</v>
      </c>
      <c r="F31" s="3"/>
      <c r="G31" s="11"/>
      <c r="H31" s="11" t="s">
        <v>158</v>
      </c>
      <c r="I31" s="4" t="s">
        <v>197</v>
      </c>
    </row>
    <row r="32" spans="1:9" ht="24.95" customHeight="1" x14ac:dyDescent="0.25">
      <c r="A32" s="2">
        <v>30</v>
      </c>
      <c r="B32" s="14" t="s">
        <v>400</v>
      </c>
      <c r="C32" s="17" t="s">
        <v>222</v>
      </c>
      <c r="D32" s="7" t="s">
        <v>223</v>
      </c>
      <c r="E32" s="20" t="s">
        <v>130</v>
      </c>
      <c r="F32" s="10"/>
      <c r="G32" s="10"/>
      <c r="H32" s="11" t="s">
        <v>158</v>
      </c>
    </row>
    <row r="33" spans="1:9" ht="24.95" customHeight="1" x14ac:dyDescent="0.25">
      <c r="A33" s="19">
        <v>31</v>
      </c>
      <c r="B33" s="14" t="s">
        <v>382</v>
      </c>
      <c r="C33" s="17" t="s">
        <v>200</v>
      </c>
      <c r="D33" s="7" t="s">
        <v>67</v>
      </c>
      <c r="E33" s="20" t="s">
        <v>77</v>
      </c>
      <c r="F33" s="10" t="s">
        <v>270</v>
      </c>
      <c r="G33" s="10" t="s">
        <v>270</v>
      </c>
      <c r="H33" s="10" t="s">
        <v>158</v>
      </c>
    </row>
    <row r="34" spans="1:9" ht="24.95" customHeight="1" x14ac:dyDescent="0.25">
      <c r="A34" s="18">
        <v>32</v>
      </c>
      <c r="B34" s="14" t="s">
        <v>383</v>
      </c>
      <c r="C34" s="17" t="s">
        <v>178</v>
      </c>
      <c r="D34" s="7" t="s">
        <v>113</v>
      </c>
      <c r="E34" s="20" t="s">
        <v>114</v>
      </c>
      <c r="F34" s="4"/>
      <c r="G34" s="4"/>
      <c r="H34" s="10" t="s">
        <v>158</v>
      </c>
    </row>
    <row r="35" spans="1:9" ht="24.95" customHeight="1" x14ac:dyDescent="0.25">
      <c r="A35" s="2">
        <v>34</v>
      </c>
      <c r="B35" s="14" t="s">
        <v>384</v>
      </c>
      <c r="C35" s="17" t="s">
        <v>242</v>
      </c>
      <c r="D35" s="7" t="s">
        <v>61</v>
      </c>
      <c r="E35" s="20" t="s">
        <v>55</v>
      </c>
      <c r="H35" s="10" t="s">
        <v>158</v>
      </c>
    </row>
    <row r="36" spans="1:9" ht="24.95" customHeight="1" x14ac:dyDescent="0.25">
      <c r="A36" s="2">
        <v>33</v>
      </c>
      <c r="B36" s="14" t="s">
        <v>384</v>
      </c>
      <c r="C36" s="17" t="s">
        <v>243</v>
      </c>
      <c r="D36" s="7" t="s">
        <v>245</v>
      </c>
      <c r="E36" s="20" t="s">
        <v>55</v>
      </c>
      <c r="H36" s="10" t="s">
        <v>158</v>
      </c>
    </row>
    <row r="37" spans="1:9" ht="24.95" customHeight="1" x14ac:dyDescent="0.25">
      <c r="A37" s="19">
        <v>35</v>
      </c>
      <c r="B37" s="14" t="s">
        <v>385</v>
      </c>
      <c r="C37" s="15" t="s">
        <v>170</v>
      </c>
      <c r="D37" s="7" t="s">
        <v>401</v>
      </c>
      <c r="E37" s="20" t="s">
        <v>15</v>
      </c>
      <c r="F37" s="3"/>
      <c r="G37" s="3" t="s">
        <v>216</v>
      </c>
      <c r="H37" s="10" t="s">
        <v>158</v>
      </c>
      <c r="I37" s="4" t="s">
        <v>263</v>
      </c>
    </row>
    <row r="38" spans="1:9" ht="24.95" customHeight="1" x14ac:dyDescent="0.25">
      <c r="A38" s="2">
        <v>37</v>
      </c>
      <c r="B38" s="14" t="s">
        <v>387</v>
      </c>
      <c r="C38" s="17" t="s">
        <v>144</v>
      </c>
      <c r="D38" s="7" t="s">
        <v>403</v>
      </c>
      <c r="E38" s="20" t="s">
        <v>110</v>
      </c>
      <c r="F38" s="3"/>
      <c r="G38" s="10"/>
      <c r="H38" s="10"/>
    </row>
    <row r="39" spans="1:9" ht="24.95" customHeight="1" x14ac:dyDescent="0.25">
      <c r="A39" s="18">
        <v>36</v>
      </c>
      <c r="B39" s="14" t="s">
        <v>386</v>
      </c>
      <c r="C39" s="17" t="s">
        <v>234</v>
      </c>
      <c r="D39" s="7" t="s">
        <v>402</v>
      </c>
      <c r="E39" s="20" t="s">
        <v>114</v>
      </c>
      <c r="H39" s="4" t="s">
        <v>158</v>
      </c>
    </row>
    <row r="40" spans="1:9" ht="24.95" customHeight="1" x14ac:dyDescent="0.25">
      <c r="A40" s="2">
        <v>38</v>
      </c>
      <c r="B40" s="14" t="s">
        <v>388</v>
      </c>
      <c r="C40" s="17" t="s">
        <v>176</v>
      </c>
      <c r="D40" s="7" t="s">
        <v>404</v>
      </c>
      <c r="E40" s="20" t="s">
        <v>39</v>
      </c>
      <c r="F40" s="3"/>
      <c r="G40" s="11"/>
      <c r="H40" s="11" t="s">
        <v>158</v>
      </c>
      <c r="I40" s="4" t="s">
        <v>197</v>
      </c>
    </row>
    <row r="41" spans="1:9" ht="24.95" customHeight="1" x14ac:dyDescent="0.25">
      <c r="A41" s="19">
        <v>39</v>
      </c>
      <c r="B41" s="14" t="s">
        <v>389</v>
      </c>
      <c r="C41" s="17" t="s">
        <v>238</v>
      </c>
      <c r="D41" s="7" t="s">
        <v>405</v>
      </c>
      <c r="E41" s="20" t="s">
        <v>114</v>
      </c>
      <c r="H41" s="4" t="s">
        <v>477</v>
      </c>
      <c r="I41" s="4" t="s">
        <v>197</v>
      </c>
    </row>
    <row r="42" spans="1:9" ht="24.95" customHeight="1" x14ac:dyDescent="0.25">
      <c r="A42" s="18">
        <v>40</v>
      </c>
      <c r="B42" s="14" t="s">
        <v>390</v>
      </c>
      <c r="C42" s="17" t="s">
        <v>266</v>
      </c>
      <c r="D42" s="7" t="s">
        <v>406</v>
      </c>
      <c r="E42" s="20" t="s">
        <v>30</v>
      </c>
    </row>
    <row r="43" spans="1:9" ht="24.95" customHeight="1" x14ac:dyDescent="0.25">
      <c r="A43" s="2">
        <v>42</v>
      </c>
      <c r="B43" s="14" t="s">
        <v>392</v>
      </c>
      <c r="C43" s="17" t="s">
        <v>273</v>
      </c>
      <c r="D43" s="7" t="s">
        <v>407</v>
      </c>
      <c r="E43" s="20" t="s">
        <v>114</v>
      </c>
      <c r="H43" s="4" t="s">
        <v>158</v>
      </c>
      <c r="I43" s="4" t="s">
        <v>197</v>
      </c>
    </row>
    <row r="44" spans="1:9" ht="24.95" customHeight="1" x14ac:dyDescent="0.25">
      <c r="A44" s="2">
        <v>41</v>
      </c>
      <c r="B44" s="14" t="s">
        <v>391</v>
      </c>
      <c r="C44" s="17" t="s">
        <v>207</v>
      </c>
      <c r="D44" s="7" t="s">
        <v>403</v>
      </c>
      <c r="E44" s="20" t="s">
        <v>208</v>
      </c>
      <c r="F44" s="10"/>
      <c r="G44" s="10"/>
      <c r="H44" s="10"/>
    </row>
    <row r="45" spans="1:9" ht="24.95" customHeight="1" x14ac:dyDescent="0.25">
      <c r="A45" s="19">
        <v>43</v>
      </c>
      <c r="B45" s="14" t="s">
        <v>283</v>
      </c>
      <c r="C45" s="17" t="s">
        <v>284</v>
      </c>
      <c r="D45" s="7" t="s">
        <v>408</v>
      </c>
      <c r="E45" s="20" t="s">
        <v>15</v>
      </c>
      <c r="H45" s="4" t="s">
        <v>477</v>
      </c>
    </row>
    <row r="46" spans="1:9" ht="24.95" customHeight="1" x14ac:dyDescent="0.25">
      <c r="A46" s="18">
        <v>44</v>
      </c>
      <c r="B46" s="14" t="s">
        <v>393</v>
      </c>
      <c r="C46" s="17" t="s">
        <v>274</v>
      </c>
      <c r="D46" s="7" t="s">
        <v>409</v>
      </c>
      <c r="E46" s="20" t="s">
        <v>114</v>
      </c>
      <c r="H46" s="4" t="s">
        <v>158</v>
      </c>
    </row>
    <row r="47" spans="1:9" ht="24.95" customHeight="1" x14ac:dyDescent="0.25">
      <c r="A47" s="2">
        <v>45</v>
      </c>
      <c r="B47" s="14" t="s">
        <v>394</v>
      </c>
      <c r="C47" s="17" t="s">
        <v>210</v>
      </c>
      <c r="D47" s="7" t="s">
        <v>410</v>
      </c>
      <c r="E47" s="20" t="s">
        <v>110</v>
      </c>
      <c r="F47" s="10"/>
      <c r="G47" s="10"/>
      <c r="H47" s="10"/>
    </row>
    <row r="48" spans="1:9" ht="24.95" customHeight="1" x14ac:dyDescent="0.25">
      <c r="A48" s="2">
        <v>46</v>
      </c>
      <c r="B48" s="14" t="s">
        <v>395</v>
      </c>
      <c r="C48" s="17" t="s">
        <v>41</v>
      </c>
      <c r="D48" s="7" t="s">
        <v>411</v>
      </c>
      <c r="E48" s="20" t="s">
        <v>15</v>
      </c>
    </row>
    <row r="49" spans="1:9" x14ac:dyDescent="0.25">
      <c r="A49" s="2">
        <v>47</v>
      </c>
      <c r="B49" s="9" t="s">
        <v>439</v>
      </c>
      <c r="C49" s="17" t="s">
        <v>440</v>
      </c>
      <c r="D49" s="7" t="s">
        <v>441</v>
      </c>
      <c r="E49" s="20" t="s">
        <v>442</v>
      </c>
    </row>
    <row r="50" spans="1:9" x14ac:dyDescent="0.25">
      <c r="A50" s="2"/>
      <c r="C50" s="17"/>
      <c r="E50" s="20"/>
      <c r="F50" s="13"/>
      <c r="G50" s="13"/>
      <c r="H50" s="13"/>
      <c r="I50" s="13"/>
    </row>
    <row r="51" spans="1:9" x14ac:dyDescent="0.25">
      <c r="A51" s="19"/>
      <c r="E51" s="20"/>
      <c r="F51" s="13"/>
      <c r="G51" s="13"/>
      <c r="H51" s="13"/>
      <c r="I51" s="13"/>
    </row>
    <row r="52" spans="1:9" x14ac:dyDescent="0.25">
      <c r="A52" s="2"/>
      <c r="E52" s="20"/>
      <c r="F52" s="13"/>
      <c r="G52" s="13"/>
      <c r="H52" s="13"/>
      <c r="I52" s="13"/>
    </row>
    <row r="53" spans="1:9" x14ac:dyDescent="0.25">
      <c r="A53" s="2"/>
      <c r="E53" s="20"/>
      <c r="F53" s="13"/>
      <c r="G53" s="13"/>
      <c r="H53" s="13"/>
      <c r="I53" s="13"/>
    </row>
    <row r="54" spans="1:9" x14ac:dyDescent="0.25">
      <c r="A54" s="2"/>
      <c r="E54" s="20"/>
      <c r="F54" s="13"/>
      <c r="G54" s="13"/>
      <c r="H54" s="13"/>
      <c r="I54" s="13"/>
    </row>
    <row r="55" spans="1:9" x14ac:dyDescent="0.25">
      <c r="A55" s="19"/>
      <c r="E55" s="20"/>
      <c r="F55" s="13"/>
      <c r="G55" s="13"/>
      <c r="H55" s="13"/>
      <c r="I55" s="13"/>
    </row>
  </sheetData>
  <autoFilter ref="A2:I2">
    <sortState ref="A3:I49">
      <sortCondition ref="B2"/>
    </sortState>
  </autoFilter>
  <sortState ref="A2:V55">
    <sortCondition ref="B1"/>
  </sortState>
  <mergeCells count="1">
    <mergeCell ref="A1:I1"/>
  </mergeCells>
  <phoneticPr fontId="1" type="noConversion"/>
  <dataValidations count="1">
    <dataValidation type="list" allowBlank="1" showInputMessage="1" showErrorMessage="1" sqref="H46:H1048576 H2:H44">
      <formula1>"得獎,未得獎"</formula1>
    </dataValidation>
  </dataValidation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8"/>
  <sheetViews>
    <sheetView tabSelected="1" zoomScaleNormal="100" workbookViewId="0">
      <pane xSplit="5" ySplit="1" topLeftCell="L2" activePane="bottomRight" state="frozen"/>
      <selection pane="topRight" activeCell="F1" sqref="F1"/>
      <selection pane="bottomLeft" activeCell="A2" sqref="A2"/>
      <selection pane="bottomRight" activeCell="C6" sqref="C6"/>
    </sheetView>
  </sheetViews>
  <sheetFormatPr defaultRowHeight="21" x14ac:dyDescent="0.25"/>
  <cols>
    <col min="1" max="1" width="6.25" style="81" customWidth="1"/>
    <col min="2" max="2" width="33.5" style="78" customWidth="1"/>
    <col min="3" max="3" width="40.25" style="83" customWidth="1"/>
    <col min="4" max="4" width="7.5" style="30" hidden="1" customWidth="1"/>
    <col min="5" max="5" width="8.5" style="30" hidden="1" customWidth="1"/>
    <col min="6" max="6" width="13.125" style="30" customWidth="1"/>
    <col min="7" max="7" width="71.875" style="30" customWidth="1"/>
    <col min="8" max="8" width="10.75" style="81" customWidth="1"/>
    <col min="9" max="9" width="32.375" style="81" customWidth="1"/>
    <col min="10" max="10" width="37.75" style="82" bestFit="1" customWidth="1"/>
    <col min="11" max="11" width="9.625" style="81" customWidth="1"/>
    <col min="12" max="12" width="57.375" style="78" customWidth="1"/>
    <col min="13" max="14" width="0" style="81" hidden="1" customWidth="1"/>
    <col min="15" max="17" width="6.5" style="81" bestFit="1" customWidth="1"/>
    <col min="18" max="19" width="8.125" style="81" customWidth="1"/>
    <col min="20" max="20" width="9.625" style="81" hidden="1" customWidth="1"/>
    <col min="21" max="24" width="0" style="81" hidden="1" customWidth="1"/>
    <col min="25" max="25" width="12.25" style="81" hidden="1" customWidth="1"/>
    <col min="26" max="27" width="0" style="81" hidden="1" customWidth="1"/>
    <col min="28" max="28" width="14.25" style="79" hidden="1" customWidth="1"/>
    <col min="29" max="29" width="13.375" style="80" hidden="1" customWidth="1"/>
    <col min="30" max="238" width="9" style="45"/>
    <col min="239" max="16384" width="9" style="81"/>
  </cols>
  <sheetData>
    <row r="1" spans="1:238" s="30" customFormat="1" ht="30.75" customHeight="1" x14ac:dyDescent="0.25">
      <c r="A1" s="24" t="s">
        <v>0</v>
      </c>
      <c r="B1" s="24" t="s">
        <v>1</v>
      </c>
      <c r="C1" s="25" t="s">
        <v>2</v>
      </c>
      <c r="D1" s="24" t="s">
        <v>35</v>
      </c>
      <c r="E1" s="24" t="s">
        <v>6</v>
      </c>
      <c r="F1" s="26" t="s">
        <v>3</v>
      </c>
      <c r="G1" s="26" t="s">
        <v>4</v>
      </c>
      <c r="H1" s="26" t="s">
        <v>5</v>
      </c>
      <c r="I1" s="26" t="s">
        <v>249</v>
      </c>
      <c r="J1" s="26" t="s">
        <v>250</v>
      </c>
      <c r="K1" s="26" t="s">
        <v>8</v>
      </c>
      <c r="L1" s="26" t="s">
        <v>7</v>
      </c>
      <c r="M1" s="26" t="s">
        <v>36</v>
      </c>
      <c r="N1" s="26" t="s">
        <v>37</v>
      </c>
      <c r="O1" s="26" t="s">
        <v>20</v>
      </c>
      <c r="P1" s="26" t="s">
        <v>21</v>
      </c>
      <c r="Q1" s="26" t="s">
        <v>22</v>
      </c>
      <c r="R1" s="26" t="s">
        <v>23</v>
      </c>
      <c r="S1" s="26" t="s">
        <v>24</v>
      </c>
      <c r="T1" s="26" t="s">
        <v>221</v>
      </c>
      <c r="U1" s="26" t="s">
        <v>9</v>
      </c>
      <c r="V1" s="26" t="s">
        <v>480</v>
      </c>
      <c r="W1" s="26" t="s">
        <v>479</v>
      </c>
      <c r="X1" s="26" t="s">
        <v>10</v>
      </c>
      <c r="Y1" s="26" t="s">
        <v>11</v>
      </c>
      <c r="Z1" s="26" t="s">
        <v>12</v>
      </c>
      <c r="AA1" s="26" t="s">
        <v>13</v>
      </c>
      <c r="AB1" s="27" t="s">
        <v>218</v>
      </c>
      <c r="AC1" s="28" t="s">
        <v>219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</row>
    <row r="2" spans="1:238" s="36" customFormat="1" x14ac:dyDescent="0.25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1"/>
      <c r="P2" s="31"/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3">
        <v>45000</v>
      </c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</row>
    <row r="3" spans="1:238" s="45" customFormat="1" ht="33" x14ac:dyDescent="0.25">
      <c r="A3" s="29">
        <v>1</v>
      </c>
      <c r="B3" s="37" t="s">
        <v>46</v>
      </c>
      <c r="C3" s="23" t="s">
        <v>14</v>
      </c>
      <c r="D3" s="29" t="s">
        <v>34</v>
      </c>
      <c r="E3" s="29" t="s">
        <v>15</v>
      </c>
      <c r="F3" s="29" t="s">
        <v>16</v>
      </c>
      <c r="G3" s="29" t="s">
        <v>17</v>
      </c>
      <c r="H3" s="29" t="s">
        <v>18</v>
      </c>
      <c r="I3" s="38" t="s">
        <v>295</v>
      </c>
      <c r="J3" s="39" t="s">
        <v>471</v>
      </c>
      <c r="K3" s="40" t="s">
        <v>19</v>
      </c>
      <c r="L3" s="39" t="s">
        <v>70</v>
      </c>
      <c r="M3" s="40">
        <v>1</v>
      </c>
      <c r="N3" s="38"/>
      <c r="O3" s="40"/>
      <c r="P3" s="40"/>
      <c r="Q3" s="40"/>
      <c r="R3" s="40">
        <v>1</v>
      </c>
      <c r="S3" s="40"/>
      <c r="T3" s="40">
        <v>1135</v>
      </c>
      <c r="U3" s="41">
        <v>600</v>
      </c>
      <c r="V3" s="41">
        <v>178</v>
      </c>
      <c r="W3" s="41">
        <v>120</v>
      </c>
      <c r="X3" s="41">
        <v>59</v>
      </c>
      <c r="Y3" s="41">
        <v>0</v>
      </c>
      <c r="Z3" s="42">
        <f t="shared" ref="Z3:Z12" si="0">SUM(U3:Y3)</f>
        <v>957</v>
      </c>
      <c r="AA3" s="42"/>
      <c r="AB3" s="43">
        <f>SUM(Z3:Z12)</f>
        <v>37988</v>
      </c>
      <c r="AC3" s="44">
        <f>AB2-AB3</f>
        <v>7012</v>
      </c>
    </row>
    <row r="4" spans="1:238" s="45" customFormat="1" x14ac:dyDescent="0.25">
      <c r="A4" s="29">
        <v>2</v>
      </c>
      <c r="B4" s="37" t="s">
        <v>339</v>
      </c>
      <c r="C4" s="46" t="s">
        <v>83</v>
      </c>
      <c r="D4" s="29" t="s">
        <v>34</v>
      </c>
      <c r="E4" s="29" t="s">
        <v>15</v>
      </c>
      <c r="F4" s="29" t="s">
        <v>84</v>
      </c>
      <c r="G4" s="29" t="s">
        <v>85</v>
      </c>
      <c r="H4" s="29" t="s">
        <v>86</v>
      </c>
      <c r="I4" s="38" t="s">
        <v>355</v>
      </c>
      <c r="J4" s="39" t="s">
        <v>356</v>
      </c>
      <c r="K4" s="40" t="s">
        <v>198</v>
      </c>
      <c r="L4" s="39" t="s">
        <v>143</v>
      </c>
      <c r="M4" s="40" t="s">
        <v>188</v>
      </c>
      <c r="N4" s="40" t="s">
        <v>188</v>
      </c>
      <c r="O4" s="40"/>
      <c r="P4" s="40"/>
      <c r="Q4" s="40"/>
      <c r="R4" s="40"/>
      <c r="S4" s="40"/>
      <c r="T4" s="40">
        <v>1351</v>
      </c>
      <c r="U4" s="41">
        <v>700</v>
      </c>
      <c r="V4" s="41">
        <v>236</v>
      </c>
      <c r="W4" s="41">
        <v>120</v>
      </c>
      <c r="X4" s="41">
        <v>59</v>
      </c>
      <c r="Y4" s="41">
        <v>0</v>
      </c>
      <c r="Z4" s="42">
        <f t="shared" si="0"/>
        <v>1115</v>
      </c>
      <c r="AA4" s="42"/>
      <c r="AB4" s="47"/>
      <c r="AC4" s="48"/>
      <c r="AD4" s="49"/>
    </row>
    <row r="5" spans="1:238" s="45" customFormat="1" ht="49.5" x14ac:dyDescent="0.25">
      <c r="A5" s="29">
        <v>3</v>
      </c>
      <c r="B5" s="37" t="s">
        <v>87</v>
      </c>
      <c r="C5" s="23" t="s">
        <v>59</v>
      </c>
      <c r="D5" s="29" t="s">
        <v>60</v>
      </c>
      <c r="E5" s="29" t="s">
        <v>15</v>
      </c>
      <c r="F5" s="29"/>
      <c r="G5" s="40" t="s">
        <v>300</v>
      </c>
      <c r="H5" s="40" t="s">
        <v>183</v>
      </c>
      <c r="I5" s="39" t="s">
        <v>92</v>
      </c>
      <c r="J5" s="39" t="s">
        <v>348</v>
      </c>
      <c r="K5" s="29" t="s">
        <v>259</v>
      </c>
      <c r="L5" s="39" t="s">
        <v>299</v>
      </c>
      <c r="M5" s="40">
        <v>2</v>
      </c>
      <c r="N5" s="40"/>
      <c r="O5" s="29">
        <v>1</v>
      </c>
      <c r="P5" s="29"/>
      <c r="Q5" s="29"/>
      <c r="R5" s="29">
        <v>1</v>
      </c>
      <c r="S5" s="29"/>
      <c r="T5" s="29">
        <v>11786</v>
      </c>
      <c r="U5" s="19">
        <v>7000</v>
      </c>
      <c r="V5" s="19">
        <v>2952</v>
      </c>
      <c r="W5" s="19">
        <v>240</v>
      </c>
      <c r="X5" s="19">
        <v>118</v>
      </c>
      <c r="Y5" s="19">
        <v>0</v>
      </c>
      <c r="Z5" s="42">
        <f t="shared" si="0"/>
        <v>10310</v>
      </c>
      <c r="AA5" s="50"/>
      <c r="AB5" s="47"/>
      <c r="AC5" s="48"/>
      <c r="AD5" s="51"/>
    </row>
    <row r="6" spans="1:238" s="45" customFormat="1" ht="66" x14ac:dyDescent="0.25">
      <c r="A6" s="29">
        <v>4</v>
      </c>
      <c r="B6" s="37" t="s">
        <v>190</v>
      </c>
      <c r="C6" s="46" t="s">
        <v>135</v>
      </c>
      <c r="D6" s="29" t="s">
        <v>25</v>
      </c>
      <c r="E6" s="29" t="s">
        <v>15</v>
      </c>
      <c r="F6" s="29" t="s">
        <v>203</v>
      </c>
      <c r="G6" s="40" t="s">
        <v>475</v>
      </c>
      <c r="H6" s="40" t="s">
        <v>353</v>
      </c>
      <c r="I6" s="38" t="s">
        <v>101</v>
      </c>
      <c r="J6" s="39" t="s">
        <v>303</v>
      </c>
      <c r="K6" s="29" t="s">
        <v>19</v>
      </c>
      <c r="L6" s="39" t="s">
        <v>136</v>
      </c>
      <c r="M6" s="40">
        <v>1</v>
      </c>
      <c r="N6" s="40">
        <v>1</v>
      </c>
      <c r="O6" s="29">
        <v>2</v>
      </c>
      <c r="P6" s="29"/>
      <c r="Q6" s="29"/>
      <c r="R6" s="29"/>
      <c r="S6" s="29"/>
      <c r="T6" s="29">
        <v>8457</v>
      </c>
      <c r="U6" s="52">
        <v>4600</v>
      </c>
      <c r="V6" s="52">
        <v>2490</v>
      </c>
      <c r="W6" s="52">
        <v>360</v>
      </c>
      <c r="X6" s="52">
        <v>177</v>
      </c>
      <c r="Y6" s="52">
        <v>830</v>
      </c>
      <c r="Z6" s="42">
        <f t="shared" si="0"/>
        <v>8457</v>
      </c>
      <c r="AA6" s="50"/>
      <c r="AB6" s="47"/>
      <c r="AC6" s="48"/>
      <c r="AD6" s="51"/>
    </row>
    <row r="7" spans="1:238" s="45" customFormat="1" ht="37.5" customHeight="1" x14ac:dyDescent="0.25">
      <c r="A7" s="29">
        <v>5</v>
      </c>
      <c r="B7" s="37" t="s">
        <v>133</v>
      </c>
      <c r="C7" s="46" t="s">
        <v>134</v>
      </c>
      <c r="D7" s="29" t="s">
        <v>34</v>
      </c>
      <c r="E7" s="29" t="s">
        <v>15</v>
      </c>
      <c r="F7" s="29" t="s">
        <v>291</v>
      </c>
      <c r="G7" s="29" t="s">
        <v>17</v>
      </c>
      <c r="H7" s="29" t="s">
        <v>102</v>
      </c>
      <c r="I7" s="38" t="s">
        <v>103</v>
      </c>
      <c r="J7" s="39" t="s">
        <v>304</v>
      </c>
      <c r="K7" s="29" t="s">
        <v>259</v>
      </c>
      <c r="L7" s="39" t="s">
        <v>132</v>
      </c>
      <c r="M7" s="40">
        <v>1</v>
      </c>
      <c r="N7" s="39"/>
      <c r="O7" s="29"/>
      <c r="P7" s="29"/>
      <c r="Q7" s="29">
        <v>1</v>
      </c>
      <c r="R7" s="29"/>
      <c r="S7" s="29"/>
      <c r="T7" s="29">
        <v>2236</v>
      </c>
      <c r="U7" s="52"/>
      <c r="V7" s="52"/>
      <c r="W7" s="52"/>
      <c r="X7" s="52"/>
      <c r="Y7" s="52"/>
      <c r="Z7" s="42">
        <f t="shared" si="0"/>
        <v>0</v>
      </c>
      <c r="AA7" s="50"/>
      <c r="AB7" s="47"/>
      <c r="AC7" s="48"/>
      <c r="AD7" s="51"/>
    </row>
    <row r="8" spans="1:238" s="45" customFormat="1" ht="33" x14ac:dyDescent="0.25">
      <c r="A8" s="29">
        <v>6</v>
      </c>
      <c r="B8" s="37" t="s">
        <v>137</v>
      </c>
      <c r="C8" s="46" t="s">
        <v>138</v>
      </c>
      <c r="D8" s="29" t="s">
        <v>33</v>
      </c>
      <c r="E8" s="29" t="s">
        <v>15</v>
      </c>
      <c r="F8" s="29" t="s">
        <v>291</v>
      </c>
      <c r="G8" s="29" t="s">
        <v>17</v>
      </c>
      <c r="H8" s="29" t="s">
        <v>26</v>
      </c>
      <c r="I8" s="38" t="s">
        <v>27</v>
      </c>
      <c r="J8" s="39" t="s">
        <v>318</v>
      </c>
      <c r="K8" s="29" t="s">
        <v>19</v>
      </c>
      <c r="L8" s="39" t="s">
        <v>177</v>
      </c>
      <c r="M8" s="40">
        <v>1</v>
      </c>
      <c r="N8" s="38"/>
      <c r="O8" s="29">
        <v>1</v>
      </c>
      <c r="P8" s="29"/>
      <c r="Q8" s="29"/>
      <c r="R8" s="29"/>
      <c r="S8" s="29"/>
      <c r="T8" s="29">
        <v>1079</v>
      </c>
      <c r="U8" s="52">
        <v>900</v>
      </c>
      <c r="V8" s="52"/>
      <c r="W8" s="52">
        <v>120</v>
      </c>
      <c r="X8" s="52">
        <v>59</v>
      </c>
      <c r="Y8" s="52"/>
      <c r="Z8" s="42">
        <f t="shared" si="0"/>
        <v>1079</v>
      </c>
      <c r="AA8" s="50"/>
      <c r="AB8" s="47"/>
      <c r="AC8" s="48"/>
      <c r="AD8" s="51"/>
    </row>
    <row r="9" spans="1:238" s="45" customFormat="1" ht="81" customHeight="1" x14ac:dyDescent="0.25">
      <c r="A9" s="29">
        <v>7</v>
      </c>
      <c r="B9" s="37" t="s">
        <v>247</v>
      </c>
      <c r="C9" s="46" t="s">
        <v>248</v>
      </c>
      <c r="D9" s="29" t="s">
        <v>25</v>
      </c>
      <c r="E9" s="29" t="s">
        <v>15</v>
      </c>
      <c r="F9" s="29"/>
      <c r="G9" s="40" t="s">
        <v>329</v>
      </c>
      <c r="H9" s="29"/>
      <c r="I9" s="38" t="s">
        <v>251</v>
      </c>
      <c r="J9" s="39" t="s">
        <v>348</v>
      </c>
      <c r="K9" s="29" t="s">
        <v>19</v>
      </c>
      <c r="L9" s="39" t="s">
        <v>330</v>
      </c>
      <c r="M9" s="40">
        <v>2</v>
      </c>
      <c r="N9" s="38">
        <v>1</v>
      </c>
      <c r="O9" s="29">
        <v>3</v>
      </c>
      <c r="P9" s="29"/>
      <c r="Q9" s="29"/>
      <c r="R9" s="29"/>
      <c r="S9" s="29"/>
      <c r="T9" s="29">
        <v>12991</v>
      </c>
      <c r="U9" s="52">
        <v>11100</v>
      </c>
      <c r="V9" s="52">
        <v>830</v>
      </c>
      <c r="W9" s="52">
        <v>600</v>
      </c>
      <c r="X9" s="52">
        <v>295</v>
      </c>
      <c r="Y9" s="52">
        <v>166</v>
      </c>
      <c r="Z9" s="42">
        <f t="shared" si="0"/>
        <v>12991</v>
      </c>
      <c r="AA9" s="50"/>
      <c r="AB9" s="47"/>
      <c r="AC9" s="48"/>
      <c r="AD9" s="51"/>
    </row>
    <row r="10" spans="1:238" s="45" customFormat="1" ht="33" x14ac:dyDescent="0.25">
      <c r="A10" s="29">
        <v>8</v>
      </c>
      <c r="B10" s="37" t="s">
        <v>169</v>
      </c>
      <c r="C10" s="46" t="s">
        <v>170</v>
      </c>
      <c r="D10" s="29" t="s">
        <v>171</v>
      </c>
      <c r="E10" s="29" t="s">
        <v>15</v>
      </c>
      <c r="F10" s="29" t="s">
        <v>291</v>
      </c>
      <c r="G10" s="29" t="s">
        <v>172</v>
      </c>
      <c r="H10" s="29" t="s">
        <v>18</v>
      </c>
      <c r="I10" s="38" t="s">
        <v>331</v>
      </c>
      <c r="J10" s="39" t="s">
        <v>332</v>
      </c>
      <c r="K10" s="29" t="s">
        <v>259</v>
      </c>
      <c r="L10" s="39" t="s">
        <v>501</v>
      </c>
      <c r="M10" s="40">
        <v>1</v>
      </c>
      <c r="N10" s="38">
        <v>0</v>
      </c>
      <c r="O10" s="29"/>
      <c r="P10" s="29"/>
      <c r="Q10" s="29">
        <v>1</v>
      </c>
      <c r="R10" s="29"/>
      <c r="S10" s="29"/>
      <c r="T10" s="29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42">
        <f t="shared" si="0"/>
        <v>0</v>
      </c>
      <c r="AA10" s="50"/>
      <c r="AB10" s="47"/>
      <c r="AC10" s="48"/>
      <c r="AD10" s="51"/>
    </row>
    <row r="11" spans="1:238" s="45" customFormat="1" ht="33" x14ac:dyDescent="0.25">
      <c r="A11" s="29">
        <v>9</v>
      </c>
      <c r="B11" s="37" t="s">
        <v>357</v>
      </c>
      <c r="C11" s="46" t="s">
        <v>284</v>
      </c>
      <c r="D11" s="29" t="s">
        <v>444</v>
      </c>
      <c r="E11" s="29" t="s">
        <v>15</v>
      </c>
      <c r="F11" s="29" t="s">
        <v>291</v>
      </c>
      <c r="G11" s="29" t="s">
        <v>17</v>
      </c>
      <c r="H11" s="29" t="s">
        <v>285</v>
      </c>
      <c r="I11" s="38" t="s">
        <v>286</v>
      </c>
      <c r="J11" s="39" t="s">
        <v>294</v>
      </c>
      <c r="K11" s="40" t="s">
        <v>198</v>
      </c>
      <c r="L11" s="39" t="s">
        <v>445</v>
      </c>
      <c r="M11" s="40"/>
      <c r="N11" s="38"/>
      <c r="O11" s="29"/>
      <c r="P11" s="29"/>
      <c r="Q11" s="29"/>
      <c r="R11" s="29">
        <v>1</v>
      </c>
      <c r="S11" s="29"/>
      <c r="T11" s="29">
        <v>1679</v>
      </c>
      <c r="U11" s="52">
        <v>1500</v>
      </c>
      <c r="V11" s="52"/>
      <c r="W11" s="52">
        <v>120</v>
      </c>
      <c r="X11" s="52">
        <v>59</v>
      </c>
      <c r="Y11" s="52"/>
      <c r="Z11" s="42">
        <f t="shared" si="0"/>
        <v>1679</v>
      </c>
      <c r="AA11" s="50"/>
      <c r="AB11" s="47"/>
      <c r="AC11" s="48"/>
      <c r="AD11" s="51"/>
    </row>
    <row r="12" spans="1:238" s="45" customFormat="1" x14ac:dyDescent="0.25">
      <c r="A12" s="29">
        <v>10</v>
      </c>
      <c r="B12" s="37" t="s">
        <v>47</v>
      </c>
      <c r="C12" s="23" t="s">
        <v>41</v>
      </c>
      <c r="D12" s="29" t="s">
        <v>42</v>
      </c>
      <c r="E12" s="29" t="s">
        <v>15</v>
      </c>
      <c r="F12" s="29" t="s">
        <v>291</v>
      </c>
      <c r="G12" s="29" t="s">
        <v>17</v>
      </c>
      <c r="H12" s="29" t="s">
        <v>18</v>
      </c>
      <c r="I12" s="38" t="s">
        <v>43</v>
      </c>
      <c r="J12" s="39"/>
      <c r="K12" s="29" t="s">
        <v>259</v>
      </c>
      <c r="L12" s="53" t="s">
        <v>502</v>
      </c>
      <c r="M12" s="40"/>
      <c r="N12" s="39"/>
      <c r="O12" s="29">
        <v>1</v>
      </c>
      <c r="P12" s="29"/>
      <c r="Q12" s="29"/>
      <c r="R12" s="29"/>
      <c r="S12" s="29"/>
      <c r="T12" s="29">
        <v>1579</v>
      </c>
      <c r="U12" s="52">
        <v>1400</v>
      </c>
      <c r="V12" s="52"/>
      <c r="W12" s="52"/>
      <c r="X12" s="52"/>
      <c r="Y12" s="52"/>
      <c r="Z12" s="42">
        <f t="shared" si="0"/>
        <v>1400</v>
      </c>
      <c r="AA12" s="50"/>
      <c r="AB12" s="47"/>
      <c r="AC12" s="48"/>
      <c r="AD12" s="51"/>
    </row>
    <row r="13" spans="1:238" s="36" customFormat="1" ht="16.5" customHeight="1" x14ac:dyDescent="0.25">
      <c r="A13" s="31" t="s">
        <v>79</v>
      </c>
      <c r="B13" s="31"/>
      <c r="C13" s="31"/>
      <c r="D13" s="31"/>
      <c r="E13" s="31"/>
      <c r="F13" s="31"/>
      <c r="G13" s="31"/>
      <c r="H13" s="31"/>
      <c r="I13" s="31"/>
      <c r="J13" s="54"/>
      <c r="K13" s="31"/>
      <c r="L13" s="31"/>
      <c r="M13" s="55"/>
      <c r="N13" s="55"/>
      <c r="O13" s="31"/>
      <c r="P13" s="31"/>
      <c r="Q13" s="31"/>
      <c r="R13" s="31"/>
      <c r="S13" s="31"/>
      <c r="T13" s="31"/>
      <c r="U13" s="55"/>
      <c r="V13" s="55"/>
      <c r="W13" s="55"/>
      <c r="X13" s="55"/>
      <c r="Y13" s="55"/>
      <c r="Z13" s="55"/>
      <c r="AA13" s="55"/>
      <c r="AB13" s="56">
        <v>0</v>
      </c>
      <c r="AC13" s="34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36" customFormat="1" ht="16.5" customHeight="1" x14ac:dyDescent="0.25">
      <c r="A14" s="31" t="s">
        <v>45</v>
      </c>
      <c r="B14" s="31"/>
      <c r="C14" s="31"/>
      <c r="D14" s="31"/>
      <c r="E14" s="31"/>
      <c r="F14" s="31"/>
      <c r="G14" s="31"/>
      <c r="H14" s="31"/>
      <c r="I14" s="31"/>
      <c r="J14" s="54"/>
      <c r="K14" s="31"/>
      <c r="L14" s="31"/>
      <c r="M14" s="55"/>
      <c r="N14" s="55"/>
      <c r="O14" s="31"/>
      <c r="P14" s="31"/>
      <c r="Q14" s="31"/>
      <c r="R14" s="31"/>
      <c r="S14" s="31"/>
      <c r="T14" s="31"/>
      <c r="U14" s="55"/>
      <c r="V14" s="55"/>
      <c r="W14" s="55"/>
      <c r="X14" s="55"/>
      <c r="Y14" s="55"/>
      <c r="Z14" s="55"/>
      <c r="AA14" s="55"/>
      <c r="AB14" s="56">
        <v>200000</v>
      </c>
      <c r="AC14" s="57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45" customFormat="1" x14ac:dyDescent="0.25">
      <c r="A15" s="29">
        <v>1</v>
      </c>
      <c r="B15" s="53" t="s">
        <v>340</v>
      </c>
      <c r="C15" s="23" t="s">
        <v>80</v>
      </c>
      <c r="D15" s="29" t="s">
        <v>45</v>
      </c>
      <c r="E15" s="29" t="s">
        <v>30</v>
      </c>
      <c r="F15" s="29"/>
      <c r="G15" s="29" t="s">
        <v>82</v>
      </c>
      <c r="H15" s="29"/>
      <c r="I15" s="38" t="s">
        <v>81</v>
      </c>
      <c r="J15" s="39"/>
      <c r="K15" s="29" t="s">
        <v>19</v>
      </c>
      <c r="L15" s="39" t="s">
        <v>450</v>
      </c>
      <c r="M15" s="30"/>
      <c r="N15" s="30"/>
      <c r="O15" s="29"/>
      <c r="P15" s="29">
        <v>1</v>
      </c>
      <c r="Q15" s="29"/>
      <c r="R15" s="29"/>
      <c r="S15" s="29"/>
      <c r="T15" s="29"/>
      <c r="U15" s="30"/>
      <c r="V15" s="30"/>
      <c r="W15" s="30"/>
      <c r="X15" s="30"/>
      <c r="Y15" s="30"/>
      <c r="Z15" s="42">
        <f>SUM(U15:Y15)</f>
        <v>0</v>
      </c>
      <c r="AA15" s="30"/>
      <c r="AB15" s="58">
        <f>SUM(Z15:Z18)</f>
        <v>26238</v>
      </c>
      <c r="AC15" s="59">
        <f>AB14-AB15</f>
        <v>173762</v>
      </c>
    </row>
    <row r="16" spans="1:238" s="45" customFormat="1" x14ac:dyDescent="0.25">
      <c r="A16" s="29">
        <v>2</v>
      </c>
      <c r="B16" s="53" t="s">
        <v>48</v>
      </c>
      <c r="C16" s="23" t="s">
        <v>28</v>
      </c>
      <c r="D16" s="29" t="s">
        <v>29</v>
      </c>
      <c r="E16" s="29" t="s">
        <v>30</v>
      </c>
      <c r="F16" s="29"/>
      <c r="G16" s="29" t="s">
        <v>31</v>
      </c>
      <c r="H16" s="29"/>
      <c r="J16" s="39" t="s">
        <v>32</v>
      </c>
      <c r="K16" s="29" t="s">
        <v>259</v>
      </c>
      <c r="L16" s="53"/>
      <c r="M16" s="60"/>
      <c r="N16" s="61"/>
      <c r="O16" s="29">
        <v>1</v>
      </c>
      <c r="P16" s="29"/>
      <c r="Q16" s="29"/>
      <c r="R16" s="29"/>
      <c r="S16" s="29"/>
      <c r="T16" s="29"/>
      <c r="U16" s="52"/>
      <c r="V16" s="52"/>
      <c r="W16" s="52"/>
      <c r="X16" s="52"/>
      <c r="Y16" s="52"/>
      <c r="Z16" s="42">
        <f>SUM(U16:Y16)</f>
        <v>0</v>
      </c>
      <c r="AA16" s="50"/>
      <c r="AB16" s="47"/>
      <c r="AC16" s="62"/>
    </row>
    <row r="17" spans="1:238" s="45" customFormat="1" ht="78.75" customHeight="1" x14ac:dyDescent="0.25">
      <c r="A17" s="29">
        <v>3</v>
      </c>
      <c r="B17" s="53" t="s">
        <v>424</v>
      </c>
      <c r="C17" s="23" t="s">
        <v>425</v>
      </c>
      <c r="D17" s="29" t="s">
        <v>29</v>
      </c>
      <c r="E17" s="29" t="s">
        <v>30</v>
      </c>
      <c r="F17" s="29" t="s">
        <v>267</v>
      </c>
      <c r="G17" s="40" t="s">
        <v>474</v>
      </c>
      <c r="H17" s="29"/>
      <c r="I17" s="38" t="s">
        <v>268</v>
      </c>
      <c r="J17" s="39" t="s">
        <v>269</v>
      </c>
      <c r="K17" s="29" t="s">
        <v>259</v>
      </c>
      <c r="L17" s="53"/>
      <c r="M17" s="60"/>
      <c r="N17" s="61"/>
      <c r="O17" s="29">
        <v>1</v>
      </c>
      <c r="P17" s="29"/>
      <c r="Q17" s="29"/>
      <c r="R17" s="29"/>
      <c r="S17" s="29"/>
      <c r="T17" s="29">
        <v>14666</v>
      </c>
      <c r="U17" s="52"/>
      <c r="V17" s="52"/>
      <c r="W17" s="52">
        <v>12960</v>
      </c>
      <c r="X17" s="52">
        <v>1706</v>
      </c>
      <c r="Y17" s="52"/>
      <c r="Z17" s="42">
        <f>SUM(U17:Y17)</f>
        <v>14666</v>
      </c>
      <c r="AA17" s="50"/>
      <c r="AB17" s="47"/>
      <c r="AC17" s="62"/>
    </row>
    <row r="18" spans="1:238" s="45" customFormat="1" ht="49.5" x14ac:dyDescent="0.25">
      <c r="A18" s="29">
        <v>4</v>
      </c>
      <c r="B18" s="53" t="s">
        <v>287</v>
      </c>
      <c r="C18" s="23" t="s">
        <v>288</v>
      </c>
      <c r="D18" s="29" t="s">
        <v>29</v>
      </c>
      <c r="E18" s="29" t="s">
        <v>30</v>
      </c>
      <c r="F18" s="29"/>
      <c r="G18" s="40" t="s">
        <v>473</v>
      </c>
      <c r="H18" s="29"/>
      <c r="I18" s="38" t="s">
        <v>289</v>
      </c>
      <c r="J18" s="39" t="s">
        <v>290</v>
      </c>
      <c r="K18" s="29" t="s">
        <v>259</v>
      </c>
      <c r="L18" s="53"/>
      <c r="M18" s="60"/>
      <c r="N18" s="61"/>
      <c r="O18" s="29">
        <v>1</v>
      </c>
      <c r="P18" s="29"/>
      <c r="Q18" s="29"/>
      <c r="R18" s="29"/>
      <c r="S18" s="29"/>
      <c r="T18" s="29">
        <v>11572</v>
      </c>
      <c r="U18" s="52">
        <v>4500</v>
      </c>
      <c r="V18" s="52"/>
      <c r="W18" s="52">
        <v>6120</v>
      </c>
      <c r="X18" s="52">
        <v>952</v>
      </c>
      <c r="Y18" s="52"/>
      <c r="Z18" s="42">
        <f>SUM(U18:Y18)</f>
        <v>11572</v>
      </c>
      <c r="AA18" s="50"/>
      <c r="AB18" s="47"/>
      <c r="AC18" s="62"/>
    </row>
    <row r="19" spans="1:238" s="36" customFormat="1" ht="16.5" customHeight="1" x14ac:dyDescent="0.25">
      <c r="A19" s="31" t="s">
        <v>61</v>
      </c>
      <c r="B19" s="31"/>
      <c r="C19" s="31"/>
      <c r="D19" s="31"/>
      <c r="E19" s="31"/>
      <c r="F19" s="31"/>
      <c r="G19" s="31"/>
      <c r="H19" s="31"/>
      <c r="I19" s="31"/>
      <c r="J19" s="54"/>
      <c r="K19" s="31"/>
      <c r="L19" s="31"/>
      <c r="M19" s="55"/>
      <c r="N19" s="55"/>
      <c r="O19" s="31"/>
      <c r="P19" s="31"/>
      <c r="Q19" s="31"/>
      <c r="R19" s="31"/>
      <c r="S19" s="31"/>
      <c r="T19" s="31"/>
      <c r="U19" s="55"/>
      <c r="V19" s="55"/>
      <c r="W19" s="55"/>
      <c r="X19" s="55"/>
      <c r="Y19" s="55"/>
      <c r="Z19" s="55"/>
      <c r="AA19" s="55"/>
      <c r="AB19" s="56">
        <v>9000</v>
      </c>
      <c r="AC19" s="34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</row>
    <row r="20" spans="1:238" s="45" customFormat="1" ht="43.5" customHeight="1" x14ac:dyDescent="0.25">
      <c r="A20" s="29">
        <v>1</v>
      </c>
      <c r="B20" s="53" t="s">
        <v>62</v>
      </c>
      <c r="C20" s="23" t="s">
        <v>88</v>
      </c>
      <c r="D20" s="29" t="s">
        <v>63</v>
      </c>
      <c r="E20" s="29" t="s">
        <v>64</v>
      </c>
      <c r="F20" s="29" t="s">
        <v>281</v>
      </c>
      <c r="G20" s="40" t="s">
        <v>322</v>
      </c>
      <c r="H20" s="29"/>
      <c r="I20" s="38" t="s">
        <v>65</v>
      </c>
      <c r="J20" s="39" t="s">
        <v>282</v>
      </c>
      <c r="K20" s="29" t="s">
        <v>19</v>
      </c>
      <c r="L20" s="39" t="s">
        <v>446</v>
      </c>
      <c r="M20" s="63"/>
      <c r="N20" s="40">
        <v>3</v>
      </c>
      <c r="O20" s="29"/>
      <c r="P20" s="29">
        <v>1</v>
      </c>
      <c r="Q20" s="29">
        <v>2</v>
      </c>
      <c r="R20" s="29"/>
      <c r="S20" s="29"/>
      <c r="T20" s="29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42">
        <f>SUM(U20:Y20)</f>
        <v>0</v>
      </c>
      <c r="AA20" s="52"/>
      <c r="AB20" s="64">
        <f>SUM(Z20:Z23)</f>
        <v>21906</v>
      </c>
      <c r="AC20" s="62">
        <f>AB19-AB20</f>
        <v>-12906</v>
      </c>
    </row>
    <row r="21" spans="1:238" s="45" customFormat="1" ht="82.5" x14ac:dyDescent="0.25">
      <c r="A21" s="29">
        <v>2</v>
      </c>
      <c r="B21" s="53" t="s">
        <v>87</v>
      </c>
      <c r="C21" s="23" t="s">
        <v>301</v>
      </c>
      <c r="D21" s="29" t="s">
        <v>63</v>
      </c>
      <c r="E21" s="29" t="s">
        <v>55</v>
      </c>
      <c r="F21" s="29"/>
      <c r="G21" s="40" t="s">
        <v>302</v>
      </c>
      <c r="H21" s="29"/>
      <c r="I21" s="38" t="s">
        <v>89</v>
      </c>
      <c r="J21" s="39" t="s">
        <v>337</v>
      </c>
      <c r="K21" s="29" t="s">
        <v>19</v>
      </c>
      <c r="L21" s="39" t="s">
        <v>341</v>
      </c>
      <c r="M21" s="63"/>
      <c r="N21" s="40">
        <v>3</v>
      </c>
      <c r="O21" s="29">
        <v>1</v>
      </c>
      <c r="P21" s="29">
        <v>2</v>
      </c>
      <c r="Q21" s="29"/>
      <c r="R21" s="29"/>
      <c r="S21" s="29"/>
      <c r="T21" s="29">
        <v>1395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42">
        <f>SUM(U21:Y21)</f>
        <v>0</v>
      </c>
      <c r="AA21" s="52"/>
      <c r="AB21" s="64"/>
      <c r="AC21" s="62"/>
    </row>
    <row r="22" spans="1:238" s="45" customFormat="1" ht="66" x14ac:dyDescent="0.25">
      <c r="A22" s="29">
        <v>3</v>
      </c>
      <c r="B22" s="23" t="s">
        <v>127</v>
      </c>
      <c r="C22" s="23" t="s">
        <v>128</v>
      </c>
      <c r="D22" s="29" t="s">
        <v>61</v>
      </c>
      <c r="E22" s="29" t="s">
        <v>55</v>
      </c>
      <c r="F22" s="29"/>
      <c r="G22" s="65" t="s">
        <v>323</v>
      </c>
      <c r="H22" s="29"/>
      <c r="I22" s="38" t="s">
        <v>129</v>
      </c>
      <c r="J22" s="39" t="s">
        <v>324</v>
      </c>
      <c r="K22" s="29" t="s">
        <v>19</v>
      </c>
      <c r="L22" s="39" t="s">
        <v>325</v>
      </c>
      <c r="M22" s="63"/>
      <c r="N22" s="63">
        <v>3</v>
      </c>
      <c r="O22" s="29">
        <v>2</v>
      </c>
      <c r="P22" s="29"/>
      <c r="Q22" s="29"/>
      <c r="R22" s="29">
        <v>1</v>
      </c>
      <c r="S22" s="29"/>
      <c r="T22" s="29">
        <v>19782</v>
      </c>
      <c r="U22" s="52">
        <v>0</v>
      </c>
      <c r="V22" s="52">
        <v>16038</v>
      </c>
      <c r="W22" s="52">
        <v>3240</v>
      </c>
      <c r="X22" s="52">
        <v>0</v>
      </c>
      <c r="Y22" s="52">
        <v>0</v>
      </c>
      <c r="Z22" s="42">
        <f>SUM(U22:Y22)</f>
        <v>19278</v>
      </c>
      <c r="AA22" s="52"/>
      <c r="AB22" s="64"/>
      <c r="AC22" s="62"/>
    </row>
    <row r="23" spans="1:238" s="45" customFormat="1" ht="49.5" x14ac:dyDescent="0.25">
      <c r="A23" s="29">
        <v>4</v>
      </c>
      <c r="B23" s="23" t="s">
        <v>241</v>
      </c>
      <c r="C23" s="23" t="s">
        <v>242</v>
      </c>
      <c r="D23" s="29" t="s">
        <v>61</v>
      </c>
      <c r="E23" s="29" t="s">
        <v>55</v>
      </c>
      <c r="F23" s="29" t="s">
        <v>458</v>
      </c>
      <c r="G23" s="65" t="s">
        <v>333</v>
      </c>
      <c r="H23" s="29"/>
      <c r="I23" s="38" t="s">
        <v>336</v>
      </c>
      <c r="J23" s="66" t="s">
        <v>335</v>
      </c>
      <c r="K23" s="29" t="s">
        <v>19</v>
      </c>
      <c r="L23" s="39" t="s">
        <v>334</v>
      </c>
      <c r="M23" s="63">
        <v>2</v>
      </c>
      <c r="N23" s="63"/>
      <c r="O23" s="29"/>
      <c r="P23" s="29">
        <v>1</v>
      </c>
      <c r="Q23" s="29">
        <v>1</v>
      </c>
      <c r="R23" s="29"/>
      <c r="S23" s="29"/>
      <c r="T23" s="67">
        <v>2628</v>
      </c>
      <c r="U23" s="52">
        <v>0</v>
      </c>
      <c r="V23" s="52">
        <v>0</v>
      </c>
      <c r="W23" s="52">
        <v>2160</v>
      </c>
      <c r="X23" s="52">
        <v>468</v>
      </c>
      <c r="Y23" s="52">
        <v>0</v>
      </c>
      <c r="Z23" s="42">
        <f>SUM(U23:Y23)</f>
        <v>2628</v>
      </c>
      <c r="AA23" s="52"/>
      <c r="AB23" s="64"/>
      <c r="AC23" s="62"/>
    </row>
    <row r="24" spans="1:238" s="36" customFormat="1" ht="16.5" customHeight="1" x14ac:dyDescent="0.25">
      <c r="A24" s="31" t="s">
        <v>119</v>
      </c>
      <c r="B24" s="31"/>
      <c r="C24" s="31"/>
      <c r="D24" s="31"/>
      <c r="E24" s="31"/>
      <c r="F24" s="31"/>
      <c r="G24" s="31"/>
      <c r="H24" s="31"/>
      <c r="I24" s="31"/>
      <c r="J24" s="54"/>
      <c r="K24" s="31"/>
      <c r="L24" s="31"/>
      <c r="M24" s="55"/>
      <c r="N24" s="55"/>
      <c r="O24" s="31"/>
      <c r="P24" s="31"/>
      <c r="Q24" s="31"/>
      <c r="R24" s="31"/>
      <c r="S24" s="31"/>
      <c r="T24" s="31"/>
      <c r="U24" s="55"/>
      <c r="V24" s="55"/>
      <c r="W24" s="55"/>
      <c r="X24" s="55"/>
      <c r="Y24" s="55"/>
      <c r="Z24" s="55"/>
      <c r="AA24" s="55"/>
      <c r="AB24" s="56">
        <v>8000</v>
      </c>
      <c r="AC24" s="34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</row>
    <row r="25" spans="1:238" s="45" customFormat="1" x14ac:dyDescent="0.25">
      <c r="A25" s="29">
        <v>1</v>
      </c>
      <c r="B25" s="39" t="s">
        <v>186</v>
      </c>
      <c r="C25" s="23" t="s">
        <v>145</v>
      </c>
      <c r="D25" s="29" t="s">
        <v>119</v>
      </c>
      <c r="E25" s="29" t="s">
        <v>110</v>
      </c>
      <c r="F25" s="29"/>
      <c r="G25" s="29" t="s">
        <v>146</v>
      </c>
      <c r="H25" s="29"/>
      <c r="I25" s="38" t="s">
        <v>121</v>
      </c>
      <c r="J25" s="39"/>
      <c r="K25" s="29" t="s">
        <v>259</v>
      </c>
      <c r="L25" s="39" t="s">
        <v>449</v>
      </c>
      <c r="M25" s="52"/>
      <c r="N25" s="52"/>
      <c r="O25" s="29"/>
      <c r="P25" s="29"/>
      <c r="Q25" s="29">
        <v>1</v>
      </c>
      <c r="R25" s="29"/>
      <c r="S25" s="29"/>
      <c r="T25" s="29">
        <v>2000</v>
      </c>
      <c r="U25" s="52">
        <v>2000</v>
      </c>
      <c r="V25" s="52"/>
      <c r="W25" s="68"/>
      <c r="X25" s="52"/>
      <c r="Y25" s="52"/>
      <c r="Z25" s="42">
        <f>SUM(U25:Y25)</f>
        <v>2000</v>
      </c>
      <c r="AA25" s="52"/>
      <c r="AB25" s="64">
        <f>SUM(Z25:Z28)</f>
        <v>5490</v>
      </c>
      <c r="AC25" s="62">
        <f>AB24-AB25</f>
        <v>2510</v>
      </c>
    </row>
    <row r="26" spans="1:238" s="45" customFormat="1" x14ac:dyDescent="0.25">
      <c r="A26" s="29">
        <v>2</v>
      </c>
      <c r="B26" s="39" t="s">
        <v>187</v>
      </c>
      <c r="C26" s="23" t="s">
        <v>144</v>
      </c>
      <c r="D26" s="29" t="s">
        <v>119</v>
      </c>
      <c r="E26" s="29" t="s">
        <v>110</v>
      </c>
      <c r="F26" s="29"/>
      <c r="G26" s="29" t="s">
        <v>120</v>
      </c>
      <c r="H26" s="29"/>
      <c r="I26" s="38" t="s">
        <v>121</v>
      </c>
      <c r="J26" s="39"/>
      <c r="K26" s="29" t="s">
        <v>259</v>
      </c>
      <c r="L26" s="53"/>
      <c r="M26" s="52"/>
      <c r="N26" s="52"/>
      <c r="O26" s="29"/>
      <c r="P26" s="29"/>
      <c r="Q26" s="29"/>
      <c r="R26" s="29"/>
      <c r="S26" s="29"/>
      <c r="T26" s="29">
        <v>3000</v>
      </c>
      <c r="U26" s="52">
        <v>3000</v>
      </c>
      <c r="V26" s="52"/>
      <c r="W26" s="52"/>
      <c r="X26" s="52"/>
      <c r="Y26" s="52"/>
      <c r="Z26" s="42">
        <f>SUM(U26:Y26)</f>
        <v>3000</v>
      </c>
      <c r="AA26" s="52"/>
      <c r="AB26" s="64"/>
      <c r="AC26" s="62"/>
    </row>
    <row r="27" spans="1:238" s="45" customFormat="1" x14ac:dyDescent="0.25">
      <c r="A27" s="29">
        <v>3</v>
      </c>
      <c r="B27" s="39" t="s">
        <v>293</v>
      </c>
      <c r="C27" s="23" t="s">
        <v>207</v>
      </c>
      <c r="D27" s="29" t="s">
        <v>119</v>
      </c>
      <c r="E27" s="29" t="s">
        <v>206</v>
      </c>
      <c r="F27" s="29"/>
      <c r="G27" s="40" t="s">
        <v>253</v>
      </c>
      <c r="H27" s="29"/>
      <c r="I27" s="38" t="s">
        <v>460</v>
      </c>
      <c r="J27" s="69" t="s">
        <v>470</v>
      </c>
      <c r="K27" s="29" t="s">
        <v>259</v>
      </c>
      <c r="L27" s="53"/>
      <c r="M27" s="52"/>
      <c r="N27" s="52"/>
      <c r="O27" s="29"/>
      <c r="P27" s="29"/>
      <c r="Q27" s="29"/>
      <c r="R27" s="29"/>
      <c r="S27" s="29"/>
      <c r="T27" s="29">
        <v>490</v>
      </c>
      <c r="U27" s="52">
        <v>0</v>
      </c>
      <c r="V27" s="52">
        <v>0</v>
      </c>
      <c r="W27" s="52">
        <v>0</v>
      </c>
      <c r="X27" s="52">
        <v>490</v>
      </c>
      <c r="Y27" s="52">
        <v>0</v>
      </c>
      <c r="Z27" s="42">
        <f>SUM(U27:Y27)</f>
        <v>490</v>
      </c>
      <c r="AA27" s="52"/>
      <c r="AB27" s="64"/>
      <c r="AC27" s="62"/>
    </row>
    <row r="28" spans="1:238" s="45" customFormat="1" x14ac:dyDescent="0.25">
      <c r="A28" s="29">
        <v>4</v>
      </c>
      <c r="B28" s="39" t="s">
        <v>211</v>
      </c>
      <c r="C28" s="23" t="s">
        <v>209</v>
      </c>
      <c r="D28" s="29" t="s">
        <v>119</v>
      </c>
      <c r="E28" s="29" t="s">
        <v>212</v>
      </c>
      <c r="F28" s="29" t="s">
        <v>213</v>
      </c>
      <c r="G28" s="29"/>
      <c r="H28" s="29"/>
      <c r="I28" s="38"/>
      <c r="J28" s="69" t="s">
        <v>470</v>
      </c>
      <c r="K28" s="29" t="s">
        <v>259</v>
      </c>
      <c r="L28" s="53"/>
      <c r="M28" s="52"/>
      <c r="N28" s="52"/>
      <c r="O28" s="29"/>
      <c r="P28" s="29"/>
      <c r="Q28" s="29"/>
      <c r="R28" s="29"/>
      <c r="S28" s="29"/>
      <c r="T28" s="29"/>
      <c r="U28" s="52"/>
      <c r="V28" s="52"/>
      <c r="W28" s="52"/>
      <c r="X28" s="52"/>
      <c r="Y28" s="52"/>
      <c r="Z28" s="42">
        <f>SUM(U28:Y28)</f>
        <v>0</v>
      </c>
      <c r="AA28" s="52"/>
      <c r="AB28" s="64"/>
      <c r="AC28" s="62"/>
    </row>
    <row r="29" spans="1:238" s="36" customFormat="1" ht="16.5" customHeight="1" x14ac:dyDescent="0.25">
      <c r="A29" s="31" t="s">
        <v>161</v>
      </c>
      <c r="B29" s="31"/>
      <c r="C29" s="31"/>
      <c r="D29" s="31"/>
      <c r="E29" s="31"/>
      <c r="F29" s="31"/>
      <c r="G29" s="31"/>
      <c r="H29" s="31"/>
      <c r="I29" s="31"/>
      <c r="J29" s="54"/>
      <c r="K29" s="31"/>
      <c r="L29" s="31"/>
      <c r="M29" s="55"/>
      <c r="N29" s="55"/>
      <c r="O29" s="31"/>
      <c r="P29" s="31"/>
      <c r="Q29" s="31"/>
      <c r="R29" s="31"/>
      <c r="S29" s="31"/>
      <c r="T29" s="31"/>
      <c r="U29" s="55"/>
      <c r="V29" s="55"/>
      <c r="W29" s="55"/>
      <c r="X29" s="55"/>
      <c r="Y29" s="55"/>
      <c r="Z29" s="55"/>
      <c r="AA29" s="55"/>
      <c r="AB29" s="56">
        <v>5000</v>
      </c>
      <c r="AC29" s="34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</row>
    <row r="30" spans="1:238" s="45" customFormat="1" x14ac:dyDescent="0.25">
      <c r="A30" s="29">
        <v>1</v>
      </c>
      <c r="B30" s="39" t="s">
        <v>503</v>
      </c>
      <c r="C30" s="23" t="s">
        <v>195</v>
      </c>
      <c r="D30" s="29" t="s">
        <v>161</v>
      </c>
      <c r="E30" s="29" t="s">
        <v>114</v>
      </c>
      <c r="F30" s="29" t="s">
        <v>459</v>
      </c>
      <c r="G30" s="29" t="s">
        <v>351</v>
      </c>
      <c r="H30" s="29" t="s">
        <v>292</v>
      </c>
      <c r="I30" s="38" t="s">
        <v>461</v>
      </c>
      <c r="J30" s="39" t="s">
        <v>319</v>
      </c>
      <c r="K30" s="29" t="s">
        <v>259</v>
      </c>
      <c r="L30" s="53" t="s">
        <v>232</v>
      </c>
      <c r="M30" s="30"/>
      <c r="N30" s="30"/>
      <c r="O30" s="29"/>
      <c r="P30" s="29"/>
      <c r="Q30" s="29"/>
      <c r="R30" s="29"/>
      <c r="S30" s="29"/>
      <c r="T30" s="29">
        <v>2296</v>
      </c>
      <c r="U30" s="30">
        <v>800</v>
      </c>
      <c r="V30" s="30">
        <v>1350</v>
      </c>
      <c r="W30" s="30">
        <v>0</v>
      </c>
      <c r="X30" s="30">
        <v>0</v>
      </c>
      <c r="Y30" s="30">
        <v>0</v>
      </c>
      <c r="Z30" s="42">
        <f>SUM(U30:Y30)</f>
        <v>2150</v>
      </c>
      <c r="AA30" s="30"/>
      <c r="AB30" s="64">
        <f>SUM(Z30:Z33)</f>
        <v>2716</v>
      </c>
      <c r="AC30" s="62">
        <f>AB29-AB30</f>
        <v>2284</v>
      </c>
    </row>
    <row r="31" spans="1:238" s="45" customFormat="1" x14ac:dyDescent="0.25">
      <c r="A31" s="29">
        <v>2</v>
      </c>
      <c r="B31" s="70" t="s">
        <v>433</v>
      </c>
      <c r="C31" s="23" t="s">
        <v>160</v>
      </c>
      <c r="D31" s="29" t="s">
        <v>161</v>
      </c>
      <c r="E31" s="29" t="s">
        <v>162</v>
      </c>
      <c r="F31" s="29" t="s">
        <v>459</v>
      </c>
      <c r="G31" s="29" t="s">
        <v>163</v>
      </c>
      <c r="H31" s="29"/>
      <c r="I31" s="38" t="s">
        <v>462</v>
      </c>
      <c r="J31" s="39"/>
      <c r="K31" s="29" t="s">
        <v>259</v>
      </c>
      <c r="L31" s="53" t="s">
        <v>448</v>
      </c>
      <c r="M31" s="30"/>
      <c r="N31" s="30"/>
      <c r="O31" s="29"/>
      <c r="P31" s="29"/>
      <c r="Q31" s="29"/>
      <c r="R31" s="29">
        <v>1</v>
      </c>
      <c r="S31" s="29"/>
      <c r="T31" s="29"/>
      <c r="U31" s="30"/>
      <c r="V31" s="30"/>
      <c r="W31" s="30"/>
      <c r="X31" s="30"/>
      <c r="Y31" s="30"/>
      <c r="Z31" s="42">
        <f>SUM(U31:Y31)</f>
        <v>0</v>
      </c>
      <c r="AA31" s="30"/>
      <c r="AB31" s="64"/>
      <c r="AC31" s="62"/>
    </row>
    <row r="32" spans="1:238" s="45" customFormat="1" x14ac:dyDescent="0.25">
      <c r="A32" s="29">
        <v>3</v>
      </c>
      <c r="B32" s="70" t="s">
        <v>258</v>
      </c>
      <c r="C32" s="23" t="s">
        <v>234</v>
      </c>
      <c r="D32" s="29" t="s">
        <v>161</v>
      </c>
      <c r="E32" s="29" t="s">
        <v>114</v>
      </c>
      <c r="F32" s="29" t="s">
        <v>459</v>
      </c>
      <c r="G32" s="29" t="s">
        <v>235</v>
      </c>
      <c r="H32" s="29" t="s">
        <v>236</v>
      </c>
      <c r="I32" s="38" t="s">
        <v>463</v>
      </c>
      <c r="J32" s="39"/>
      <c r="K32" s="29" t="s">
        <v>259</v>
      </c>
      <c r="L32" s="53" t="s">
        <v>447</v>
      </c>
      <c r="M32" s="30"/>
      <c r="N32" s="30"/>
      <c r="O32" s="29">
        <v>1</v>
      </c>
      <c r="P32" s="29"/>
      <c r="Q32" s="29"/>
      <c r="R32" s="29"/>
      <c r="S32" s="29"/>
      <c r="T32" s="29">
        <v>70</v>
      </c>
      <c r="U32" s="30">
        <v>0</v>
      </c>
      <c r="V32" s="30">
        <v>0</v>
      </c>
      <c r="W32" s="30">
        <v>0</v>
      </c>
      <c r="X32" s="30">
        <v>70</v>
      </c>
      <c r="Y32" s="30">
        <v>0</v>
      </c>
      <c r="Z32" s="42">
        <f>SUM(U32:Y32)</f>
        <v>70</v>
      </c>
      <c r="AA32" s="30"/>
      <c r="AB32" s="64"/>
      <c r="AC32" s="62"/>
    </row>
    <row r="33" spans="1:238" s="45" customFormat="1" x14ac:dyDescent="0.25">
      <c r="A33" s="29">
        <v>4</v>
      </c>
      <c r="B33" s="70" t="s">
        <v>237</v>
      </c>
      <c r="C33" s="23" t="s">
        <v>238</v>
      </c>
      <c r="D33" s="29" t="s">
        <v>161</v>
      </c>
      <c r="E33" s="29" t="s">
        <v>114</v>
      </c>
      <c r="F33" s="29" t="s">
        <v>459</v>
      </c>
      <c r="G33" s="29" t="s">
        <v>239</v>
      </c>
      <c r="H33" s="29" t="s">
        <v>240</v>
      </c>
      <c r="I33" s="38" t="s">
        <v>464</v>
      </c>
      <c r="J33" s="39"/>
      <c r="K33" s="29" t="s">
        <v>259</v>
      </c>
      <c r="L33" s="53" t="s">
        <v>478</v>
      </c>
      <c r="M33" s="30"/>
      <c r="N33" s="30"/>
      <c r="O33" s="29"/>
      <c r="P33" s="29"/>
      <c r="Q33" s="29">
        <v>1</v>
      </c>
      <c r="R33" s="29"/>
      <c r="S33" s="29"/>
      <c r="T33" s="29">
        <v>496</v>
      </c>
      <c r="U33" s="30">
        <v>350</v>
      </c>
      <c r="V33" s="30">
        <v>0</v>
      </c>
      <c r="W33" s="30">
        <v>0</v>
      </c>
      <c r="X33" s="30">
        <v>146</v>
      </c>
      <c r="Y33" s="30">
        <v>0</v>
      </c>
      <c r="Z33" s="42">
        <f>SUM(U33:Y33)</f>
        <v>496</v>
      </c>
      <c r="AA33" s="30"/>
      <c r="AB33" s="64"/>
      <c r="AC33" s="62"/>
    </row>
    <row r="34" spans="1:238" s="36" customFormat="1" ht="16.5" customHeight="1" x14ac:dyDescent="0.25">
      <c r="A34" s="31" t="s">
        <v>185</v>
      </c>
      <c r="B34" s="31"/>
      <c r="C34" s="71"/>
      <c r="D34" s="31"/>
      <c r="E34" s="31"/>
      <c r="F34" s="31"/>
      <c r="G34" s="31"/>
      <c r="H34" s="31"/>
      <c r="I34" s="31"/>
      <c r="J34" s="54"/>
      <c r="K34" s="31"/>
      <c r="L34" s="31"/>
      <c r="M34" s="55"/>
      <c r="N34" s="55"/>
      <c r="O34" s="31"/>
      <c r="P34" s="31"/>
      <c r="Q34" s="31"/>
      <c r="R34" s="31"/>
      <c r="S34" s="31"/>
      <c r="T34" s="31"/>
      <c r="U34" s="55"/>
      <c r="V34" s="55"/>
      <c r="W34" s="55"/>
      <c r="X34" s="55"/>
      <c r="Y34" s="55"/>
      <c r="Z34" s="55"/>
      <c r="AA34" s="55"/>
      <c r="AB34" s="56">
        <v>20000</v>
      </c>
      <c r="AC34" s="34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</row>
    <row r="35" spans="1:238" s="45" customFormat="1" ht="165" x14ac:dyDescent="0.25">
      <c r="A35" s="29">
        <v>1</v>
      </c>
      <c r="B35" s="53" t="s">
        <v>49</v>
      </c>
      <c r="C35" s="23" t="s">
        <v>40</v>
      </c>
      <c r="D35" s="29" t="s">
        <v>38</v>
      </c>
      <c r="E35" s="29" t="s">
        <v>39</v>
      </c>
      <c r="F35" s="29"/>
      <c r="G35" s="40" t="s">
        <v>476</v>
      </c>
      <c r="H35" s="29"/>
      <c r="I35" s="39" t="s">
        <v>306</v>
      </c>
      <c r="J35" s="39" t="s">
        <v>305</v>
      </c>
      <c r="K35" s="29" t="s">
        <v>19</v>
      </c>
      <c r="L35" s="39" t="s">
        <v>352</v>
      </c>
      <c r="M35" s="40">
        <v>20</v>
      </c>
      <c r="N35" s="38">
        <v>2</v>
      </c>
      <c r="O35" s="29">
        <v>8</v>
      </c>
      <c r="P35" s="29">
        <v>1</v>
      </c>
      <c r="Q35" s="29">
        <v>4</v>
      </c>
      <c r="R35" s="29">
        <v>8</v>
      </c>
      <c r="S35" s="29"/>
      <c r="T35" s="29">
        <v>4546</v>
      </c>
      <c r="U35" s="52">
        <v>2450</v>
      </c>
      <c r="V35" s="52">
        <v>0</v>
      </c>
      <c r="W35" s="52">
        <v>1680</v>
      </c>
      <c r="X35" s="52">
        <v>0</v>
      </c>
      <c r="Y35" s="52">
        <v>0</v>
      </c>
      <c r="Z35" s="42">
        <f>SUM(U35:Y35)</f>
        <v>4130</v>
      </c>
      <c r="AA35" s="50"/>
      <c r="AB35" s="64">
        <f>SUM(Z35:Z39)</f>
        <v>18372</v>
      </c>
      <c r="AC35" s="62">
        <f>AB34-AB35</f>
        <v>1628</v>
      </c>
    </row>
    <row r="36" spans="1:238" s="45" customFormat="1" ht="99" x14ac:dyDescent="0.25">
      <c r="A36" s="29">
        <v>2</v>
      </c>
      <c r="B36" s="53" t="s">
        <v>50</v>
      </c>
      <c r="C36" s="23" t="s">
        <v>51</v>
      </c>
      <c r="D36" s="29" t="s">
        <v>38</v>
      </c>
      <c r="E36" s="29" t="s">
        <v>39</v>
      </c>
      <c r="F36" s="29"/>
      <c r="G36" s="40" t="s">
        <v>308</v>
      </c>
      <c r="H36" s="29"/>
      <c r="I36" s="39" t="s">
        <v>307</v>
      </c>
      <c r="J36" s="39" t="s">
        <v>309</v>
      </c>
      <c r="K36" s="29" t="s">
        <v>19</v>
      </c>
      <c r="L36" s="39" t="s">
        <v>491</v>
      </c>
      <c r="M36" s="30">
        <v>13</v>
      </c>
      <c r="N36" s="30"/>
      <c r="O36" s="29">
        <v>5</v>
      </c>
      <c r="P36" s="29">
        <v>6</v>
      </c>
      <c r="Q36" s="29">
        <v>2</v>
      </c>
      <c r="R36" s="29"/>
      <c r="S36" s="29"/>
      <c r="T36" s="29">
        <v>1775</v>
      </c>
      <c r="U36" s="52">
        <v>1000</v>
      </c>
      <c r="V36" s="52">
        <v>0</v>
      </c>
      <c r="W36" s="52">
        <v>600</v>
      </c>
      <c r="X36" s="52">
        <v>0</v>
      </c>
      <c r="Y36" s="52">
        <v>0</v>
      </c>
      <c r="Z36" s="42">
        <f>SUM(U36:Y36)</f>
        <v>1600</v>
      </c>
      <c r="AA36" s="50"/>
      <c r="AB36" s="64"/>
      <c r="AC36" s="62"/>
    </row>
    <row r="37" spans="1:238" s="45" customFormat="1" ht="82.5" x14ac:dyDescent="0.25">
      <c r="A37" s="29">
        <v>3</v>
      </c>
      <c r="B37" s="53" t="s">
        <v>124</v>
      </c>
      <c r="C37" s="23" t="s">
        <v>125</v>
      </c>
      <c r="D37" s="29" t="s">
        <v>38</v>
      </c>
      <c r="E37" s="29" t="s">
        <v>39</v>
      </c>
      <c r="F37" s="29"/>
      <c r="G37" s="40" t="s">
        <v>314</v>
      </c>
      <c r="H37" s="29"/>
      <c r="I37" s="53" t="s">
        <v>126</v>
      </c>
      <c r="J37" s="39" t="s">
        <v>313</v>
      </c>
      <c r="K37" s="29" t="s">
        <v>19</v>
      </c>
      <c r="L37" s="39" t="s">
        <v>315</v>
      </c>
      <c r="M37" s="41">
        <v>5</v>
      </c>
      <c r="N37" s="41">
        <v>1</v>
      </c>
      <c r="O37" s="29"/>
      <c r="P37" s="29"/>
      <c r="Q37" s="29">
        <v>1</v>
      </c>
      <c r="R37" s="29">
        <v>5</v>
      </c>
      <c r="S37" s="29"/>
      <c r="T37" s="29">
        <v>2765</v>
      </c>
      <c r="U37" s="41">
        <v>1800</v>
      </c>
      <c r="V37" s="41">
        <v>0</v>
      </c>
      <c r="W37" s="41">
        <v>720</v>
      </c>
      <c r="X37" s="41">
        <v>0</v>
      </c>
      <c r="Y37" s="41">
        <v>0</v>
      </c>
      <c r="Z37" s="42">
        <f>SUM(U37:Y37)</f>
        <v>2520</v>
      </c>
      <c r="AA37" s="41"/>
      <c r="AB37" s="64"/>
      <c r="AC37" s="62"/>
    </row>
    <row r="38" spans="1:238" s="45" customFormat="1" ht="82.5" x14ac:dyDescent="0.25">
      <c r="A38" s="29">
        <v>4</v>
      </c>
      <c r="B38" s="53" t="s">
        <v>105</v>
      </c>
      <c r="C38" s="23" t="s">
        <v>104</v>
      </c>
      <c r="D38" s="29" t="s">
        <v>38</v>
      </c>
      <c r="E38" s="29" t="s">
        <v>39</v>
      </c>
      <c r="F38" s="29"/>
      <c r="G38" s="40" t="s">
        <v>327</v>
      </c>
      <c r="H38" s="29"/>
      <c r="I38" s="23" t="s">
        <v>106</v>
      </c>
      <c r="J38" s="39" t="s">
        <v>326</v>
      </c>
      <c r="K38" s="29" t="s">
        <v>261</v>
      </c>
      <c r="L38" s="39" t="s">
        <v>328</v>
      </c>
      <c r="M38" s="41">
        <v>5</v>
      </c>
      <c r="N38" s="41">
        <v>1</v>
      </c>
      <c r="O38" s="29">
        <v>3</v>
      </c>
      <c r="P38" s="29">
        <v>2</v>
      </c>
      <c r="Q38" s="29">
        <v>1</v>
      </c>
      <c r="R38" s="29"/>
      <c r="S38" s="29"/>
      <c r="T38" s="29">
        <v>1820</v>
      </c>
      <c r="U38" s="41">
        <v>1260</v>
      </c>
      <c r="V38" s="41">
        <v>0</v>
      </c>
      <c r="W38" s="41">
        <v>0</v>
      </c>
      <c r="X38" s="41">
        <v>0</v>
      </c>
      <c r="Y38" s="41">
        <v>0</v>
      </c>
      <c r="Z38" s="42">
        <f>SUM(U38:Y38)</f>
        <v>1260</v>
      </c>
      <c r="AA38" s="41"/>
      <c r="AB38" s="64"/>
      <c r="AC38" s="62"/>
    </row>
    <row r="39" spans="1:238" s="45" customFormat="1" x14ac:dyDescent="0.25">
      <c r="A39" s="29">
        <v>5</v>
      </c>
      <c r="B39" s="53" t="s">
        <v>173</v>
      </c>
      <c r="C39" s="23" t="s">
        <v>176</v>
      </c>
      <c r="D39" s="29" t="s">
        <v>38</v>
      </c>
      <c r="E39" s="29" t="s">
        <v>39</v>
      </c>
      <c r="F39" s="29"/>
      <c r="G39" s="29" t="s">
        <v>174</v>
      </c>
      <c r="H39" s="29"/>
      <c r="I39" s="53" t="s">
        <v>175</v>
      </c>
      <c r="J39" s="39"/>
      <c r="K39" s="29" t="s">
        <v>259</v>
      </c>
      <c r="L39" s="29"/>
      <c r="M39" s="41"/>
      <c r="N39" s="41"/>
      <c r="O39" s="29"/>
      <c r="P39" s="29"/>
      <c r="Q39" s="29"/>
      <c r="R39" s="29">
        <v>1</v>
      </c>
      <c r="S39" s="29"/>
      <c r="T39" s="29">
        <v>8872</v>
      </c>
      <c r="U39" s="41">
        <v>1600</v>
      </c>
      <c r="V39" s="41">
        <v>4582</v>
      </c>
      <c r="W39" s="41">
        <v>2400</v>
      </c>
      <c r="X39" s="41">
        <v>280</v>
      </c>
      <c r="Y39" s="41">
        <v>0</v>
      </c>
      <c r="Z39" s="42">
        <f>SUM(U39:Y39)</f>
        <v>8862</v>
      </c>
      <c r="AA39" s="41"/>
      <c r="AB39" s="64"/>
      <c r="AC39" s="62"/>
    </row>
    <row r="40" spans="1:238" s="36" customFormat="1" ht="16.5" customHeight="1" x14ac:dyDescent="0.25">
      <c r="A40" s="31" t="s">
        <v>66</v>
      </c>
      <c r="B40" s="31"/>
      <c r="C40" s="31"/>
      <c r="D40" s="31"/>
      <c r="E40" s="31"/>
      <c r="F40" s="31"/>
      <c r="G40" s="31"/>
      <c r="H40" s="31"/>
      <c r="I40" s="31"/>
      <c r="J40" s="54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56">
        <v>50000</v>
      </c>
      <c r="AC40" s="34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</row>
    <row r="41" spans="1:238" s="45" customFormat="1" ht="49.5" x14ac:dyDescent="0.25">
      <c r="A41" s="29">
        <v>1</v>
      </c>
      <c r="B41" s="53" t="s">
        <v>342</v>
      </c>
      <c r="C41" s="23" t="s">
        <v>157</v>
      </c>
      <c r="D41" s="29" t="s">
        <v>67</v>
      </c>
      <c r="E41" s="40" t="s">
        <v>77</v>
      </c>
      <c r="F41" s="29"/>
      <c r="G41" s="40"/>
      <c r="H41" s="29"/>
      <c r="I41" s="53" t="s">
        <v>72</v>
      </c>
      <c r="J41" s="39"/>
      <c r="K41" s="29" t="s">
        <v>76</v>
      </c>
      <c r="L41" s="39" t="s">
        <v>73</v>
      </c>
      <c r="M41" s="30"/>
      <c r="N41" s="30"/>
      <c r="O41" s="29"/>
      <c r="P41" s="29"/>
      <c r="Q41" s="29"/>
      <c r="R41" s="29"/>
      <c r="S41" s="29"/>
      <c r="T41" s="29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42">
        <f t="shared" ref="Z41:Z47" si="1">SUM(U41:Y41)</f>
        <v>0</v>
      </c>
      <c r="AA41" s="30"/>
      <c r="AB41" s="64">
        <f>SUM(U41:AA41)</f>
        <v>0</v>
      </c>
      <c r="AC41" s="62">
        <f>AB40-AB41</f>
        <v>50000</v>
      </c>
    </row>
    <row r="42" spans="1:238" s="45" customFormat="1" ht="66" x14ac:dyDescent="0.25">
      <c r="A42" s="29">
        <v>2</v>
      </c>
      <c r="B42" s="53" t="s">
        <v>343</v>
      </c>
      <c r="C42" s="23" t="s">
        <v>139</v>
      </c>
      <c r="D42" s="29" t="s">
        <v>67</v>
      </c>
      <c r="E42" s="40" t="s">
        <v>77</v>
      </c>
      <c r="F42" s="29" t="s">
        <v>297</v>
      </c>
      <c r="G42" s="29" t="s">
        <v>298</v>
      </c>
      <c r="H42" s="29"/>
      <c r="I42" s="53" t="s">
        <v>78</v>
      </c>
      <c r="J42" s="39" t="s">
        <v>296</v>
      </c>
      <c r="K42" s="29" t="s">
        <v>76</v>
      </c>
      <c r="L42" s="39" t="s">
        <v>344</v>
      </c>
      <c r="M42" s="30"/>
      <c r="N42" s="30"/>
      <c r="O42" s="29"/>
      <c r="P42" s="29"/>
      <c r="Q42" s="29">
        <v>3</v>
      </c>
      <c r="R42" s="29"/>
      <c r="S42" s="29"/>
      <c r="T42" s="29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2">
        <f t="shared" si="1"/>
        <v>0</v>
      </c>
      <c r="AA42" s="30"/>
      <c r="AB42" s="64">
        <v>0</v>
      </c>
      <c r="AC42" s="62"/>
    </row>
    <row r="43" spans="1:238" s="45" customFormat="1" ht="50.25" customHeight="1" x14ac:dyDescent="0.25">
      <c r="A43" s="29">
        <v>3</v>
      </c>
      <c r="B43" s="53" t="s">
        <v>345</v>
      </c>
      <c r="C43" s="23" t="s">
        <v>90</v>
      </c>
      <c r="D43" s="29" t="s">
        <v>201</v>
      </c>
      <c r="E43" s="40" t="s">
        <v>77</v>
      </c>
      <c r="F43" s="29"/>
      <c r="G43" s="29"/>
      <c r="H43" s="29"/>
      <c r="I43" s="53" t="s">
        <v>91</v>
      </c>
      <c r="J43" s="39"/>
      <c r="K43" s="29" t="s">
        <v>71</v>
      </c>
      <c r="L43" s="39" t="s">
        <v>264</v>
      </c>
      <c r="M43" s="30"/>
      <c r="N43" s="30">
        <v>1</v>
      </c>
      <c r="O43" s="29"/>
      <c r="P43" s="29"/>
      <c r="Q43" s="29"/>
      <c r="R43" s="29">
        <v>1</v>
      </c>
      <c r="S43" s="29"/>
      <c r="T43" s="29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2">
        <f t="shared" si="1"/>
        <v>0</v>
      </c>
      <c r="AA43" s="30"/>
      <c r="AB43" s="64"/>
      <c r="AC43" s="62"/>
    </row>
    <row r="44" spans="1:238" s="45" customFormat="1" ht="49.5" x14ac:dyDescent="0.25">
      <c r="A44" s="29">
        <v>4</v>
      </c>
      <c r="B44" s="53" t="s">
        <v>199</v>
      </c>
      <c r="C44" s="23" t="s">
        <v>443</v>
      </c>
      <c r="D44" s="29" t="s">
        <v>201</v>
      </c>
      <c r="E44" s="40" t="s">
        <v>77</v>
      </c>
      <c r="F44" s="29" t="s">
        <v>457</v>
      </c>
      <c r="G44" s="40" t="s">
        <v>347</v>
      </c>
      <c r="H44" s="29"/>
      <c r="I44" s="53" t="s">
        <v>472</v>
      </c>
      <c r="J44" s="66" t="s">
        <v>271</v>
      </c>
      <c r="K44" s="29" t="s">
        <v>202</v>
      </c>
      <c r="L44" s="39" t="s">
        <v>262</v>
      </c>
      <c r="M44" s="30"/>
      <c r="N44" s="30">
        <v>2</v>
      </c>
      <c r="O44" s="29"/>
      <c r="P44" s="29">
        <v>2</v>
      </c>
      <c r="Q44" s="29"/>
      <c r="R44" s="29"/>
      <c r="S44" s="29"/>
      <c r="T44" s="72">
        <v>7794</v>
      </c>
      <c r="U44" s="30">
        <v>5400</v>
      </c>
      <c r="V44" s="30">
        <v>0</v>
      </c>
      <c r="W44" s="30">
        <v>2160</v>
      </c>
      <c r="X44" s="30">
        <v>234</v>
      </c>
      <c r="Y44" s="30">
        <v>0</v>
      </c>
      <c r="Z44" s="42">
        <f t="shared" si="1"/>
        <v>7794</v>
      </c>
      <c r="AA44" s="30"/>
      <c r="AB44" s="64"/>
      <c r="AC44" s="62"/>
    </row>
    <row r="45" spans="1:238" s="36" customFormat="1" ht="16.5" customHeight="1" x14ac:dyDescent="0.25">
      <c r="A45" s="31" t="s">
        <v>68</v>
      </c>
      <c r="B45" s="31"/>
      <c r="C45" s="31"/>
      <c r="D45" s="31"/>
      <c r="E45" s="31"/>
      <c r="F45" s="31"/>
      <c r="G45" s="31"/>
      <c r="H45" s="31"/>
      <c r="I45" s="31"/>
      <c r="J45" s="54"/>
      <c r="K45" s="31"/>
      <c r="L45" s="31"/>
      <c r="M45" s="73"/>
      <c r="N45" s="73"/>
      <c r="O45" s="31"/>
      <c r="P45" s="31"/>
      <c r="Q45" s="31"/>
      <c r="R45" s="31"/>
      <c r="S45" s="31"/>
      <c r="T45" s="31"/>
      <c r="U45" s="73"/>
      <c r="V45" s="73"/>
      <c r="W45" s="73"/>
      <c r="X45" s="73"/>
      <c r="Y45" s="73"/>
      <c r="Z45" s="74">
        <f t="shared" si="1"/>
        <v>0</v>
      </c>
      <c r="AA45" s="73"/>
      <c r="AB45" s="56">
        <v>30000</v>
      </c>
      <c r="AC45" s="34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</row>
    <row r="46" spans="1:238" s="45" customFormat="1" ht="33" x14ac:dyDescent="0.25">
      <c r="A46" s="29">
        <v>1</v>
      </c>
      <c r="B46" s="53" t="s">
        <v>346</v>
      </c>
      <c r="C46" s="23" t="s">
        <v>69</v>
      </c>
      <c r="D46" s="29" t="s">
        <v>68</v>
      </c>
      <c r="E46" s="29" t="s">
        <v>130</v>
      </c>
      <c r="F46" s="29"/>
      <c r="G46" s="29"/>
      <c r="H46" s="29"/>
      <c r="I46" s="53" t="s">
        <v>75</v>
      </c>
      <c r="J46" s="39"/>
      <c r="K46" s="29" t="s">
        <v>76</v>
      </c>
      <c r="L46" s="39" t="s">
        <v>74</v>
      </c>
      <c r="M46" s="30"/>
      <c r="N46" s="30"/>
      <c r="O46" s="29"/>
      <c r="P46" s="29"/>
      <c r="Q46" s="29"/>
      <c r="R46" s="29">
        <v>1</v>
      </c>
      <c r="S46" s="29"/>
      <c r="T46" s="29"/>
      <c r="U46" s="30"/>
      <c r="V46" s="30"/>
      <c r="W46" s="30"/>
      <c r="X46" s="30"/>
      <c r="Y46" s="30"/>
      <c r="Z46" s="42">
        <f t="shared" si="1"/>
        <v>0</v>
      </c>
      <c r="AA46" s="30"/>
      <c r="AB46" s="64">
        <f>SUM(Z46:Z47)</f>
        <v>8928</v>
      </c>
      <c r="AC46" s="62">
        <f>AB45-AB46</f>
        <v>21072</v>
      </c>
    </row>
    <row r="47" spans="1:238" s="45" customFormat="1" ht="49.5" x14ac:dyDescent="0.25">
      <c r="A47" s="29">
        <v>2</v>
      </c>
      <c r="B47" s="53" t="s">
        <v>165</v>
      </c>
      <c r="C47" s="23" t="s">
        <v>164</v>
      </c>
      <c r="D47" s="29" t="s">
        <v>68</v>
      </c>
      <c r="E47" s="29" t="s">
        <v>130</v>
      </c>
      <c r="F47" s="29"/>
      <c r="G47" s="40" t="s">
        <v>316</v>
      </c>
      <c r="H47" s="29"/>
      <c r="I47" s="53" t="s">
        <v>167</v>
      </c>
      <c r="J47" s="39" t="s">
        <v>317</v>
      </c>
      <c r="K47" s="29" t="s">
        <v>71</v>
      </c>
      <c r="L47" s="39" t="s">
        <v>166</v>
      </c>
      <c r="N47" s="45">
        <v>1</v>
      </c>
      <c r="O47" s="29">
        <v>1</v>
      </c>
      <c r="P47" s="29"/>
      <c r="Q47" s="29"/>
      <c r="R47" s="29"/>
      <c r="S47" s="29"/>
      <c r="T47" s="29">
        <v>9448</v>
      </c>
      <c r="U47" s="30">
        <v>6000</v>
      </c>
      <c r="V47" s="30">
        <v>768</v>
      </c>
      <c r="W47" s="30">
        <v>2160</v>
      </c>
      <c r="X47" s="30">
        <v>0</v>
      </c>
      <c r="Y47" s="30">
        <v>0</v>
      </c>
      <c r="Z47" s="30">
        <f t="shared" si="1"/>
        <v>8928</v>
      </c>
      <c r="AB47" s="64"/>
      <c r="AC47" s="62"/>
    </row>
    <row r="48" spans="1:238" s="36" customFormat="1" ht="16.5" customHeight="1" x14ac:dyDescent="0.25">
      <c r="A48" s="31" t="s">
        <v>224</v>
      </c>
      <c r="B48" s="31"/>
      <c r="C48" s="31"/>
      <c r="D48" s="31"/>
      <c r="E48" s="31"/>
      <c r="F48" s="31"/>
      <c r="G48" s="31"/>
      <c r="H48" s="31"/>
      <c r="I48" s="31"/>
      <c r="J48" s="54"/>
      <c r="K48" s="31"/>
      <c r="L48" s="31"/>
      <c r="M48" s="55"/>
      <c r="N48" s="55"/>
      <c r="O48" s="31"/>
      <c r="P48" s="31"/>
      <c r="Q48" s="31"/>
      <c r="R48" s="31"/>
      <c r="S48" s="31"/>
      <c r="T48" s="31"/>
      <c r="U48" s="55"/>
      <c r="V48" s="55"/>
      <c r="W48" s="55"/>
      <c r="X48" s="55"/>
      <c r="Y48" s="55"/>
      <c r="Z48" s="55"/>
      <c r="AA48" s="55"/>
      <c r="AB48" s="56">
        <v>15000</v>
      </c>
      <c r="AC48" s="34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</row>
    <row r="49" spans="1:238" s="45" customFormat="1" x14ac:dyDescent="0.25">
      <c r="A49" s="29">
        <v>1</v>
      </c>
      <c r="B49" s="53" t="s">
        <v>225</v>
      </c>
      <c r="C49" s="23" t="s">
        <v>222</v>
      </c>
      <c r="D49" s="29" t="s">
        <v>223</v>
      </c>
      <c r="E49" s="29" t="s">
        <v>130</v>
      </c>
      <c r="F49" s="29" t="s">
        <v>226</v>
      </c>
      <c r="G49" s="29" t="s">
        <v>227</v>
      </c>
      <c r="H49" s="29"/>
      <c r="I49" s="53" t="s">
        <v>228</v>
      </c>
      <c r="J49" s="39"/>
      <c r="K49" s="29" t="s">
        <v>229</v>
      </c>
      <c r="L49" s="39" t="s">
        <v>451</v>
      </c>
      <c r="O49" s="29"/>
      <c r="P49" s="29"/>
      <c r="Q49" s="29"/>
      <c r="R49" s="29"/>
      <c r="S49" s="29"/>
      <c r="T49" s="29">
        <v>5844</v>
      </c>
      <c r="U49" s="30">
        <v>4500</v>
      </c>
      <c r="V49" s="30">
        <v>0</v>
      </c>
      <c r="W49" s="30">
        <v>1050</v>
      </c>
      <c r="X49" s="30">
        <v>294</v>
      </c>
      <c r="Y49" s="30">
        <v>0</v>
      </c>
      <c r="Z49" s="30">
        <f>SUM(U49:Y49)</f>
        <v>5844</v>
      </c>
      <c r="AB49" s="64">
        <f>SUM(Z49:Z50)</f>
        <v>5844</v>
      </c>
      <c r="AC49" s="62">
        <f>AB48-AB49</f>
        <v>9156</v>
      </c>
    </row>
    <row r="50" spans="1:238" s="36" customFormat="1" ht="16.5" customHeight="1" x14ac:dyDescent="0.25">
      <c r="A50" s="31" t="s">
        <v>140</v>
      </c>
      <c r="B50" s="31"/>
      <c r="C50" s="31"/>
      <c r="D50" s="31"/>
      <c r="E50" s="31"/>
      <c r="F50" s="31"/>
      <c r="G50" s="31"/>
      <c r="H50" s="31"/>
      <c r="I50" s="31"/>
      <c r="J50" s="54"/>
      <c r="K50" s="31"/>
      <c r="L50" s="31"/>
      <c r="M50" s="55"/>
      <c r="N50" s="55"/>
      <c r="O50" s="31"/>
      <c r="P50" s="31"/>
      <c r="Q50" s="31"/>
      <c r="R50" s="31"/>
      <c r="S50" s="31"/>
      <c r="T50" s="31"/>
      <c r="U50" s="55"/>
      <c r="V50" s="55"/>
      <c r="W50" s="55"/>
      <c r="X50" s="55"/>
      <c r="Y50" s="55"/>
      <c r="Z50" s="55"/>
      <c r="AA50" s="55"/>
      <c r="AB50" s="56">
        <v>30000</v>
      </c>
      <c r="AC50" s="34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</row>
    <row r="51" spans="1:238" s="45" customFormat="1" ht="66" x14ac:dyDescent="0.25">
      <c r="A51" s="29">
        <v>1</v>
      </c>
      <c r="B51" s="53" t="s">
        <v>112</v>
      </c>
      <c r="C51" s="23" t="s">
        <v>141</v>
      </c>
      <c r="D51" s="29" t="s">
        <v>113</v>
      </c>
      <c r="E51" s="29" t="s">
        <v>114</v>
      </c>
      <c r="F51" s="29"/>
      <c r="G51" s="29" t="s">
        <v>310</v>
      </c>
      <c r="H51" s="40" t="s">
        <v>311</v>
      </c>
      <c r="I51" s="53" t="s">
        <v>115</v>
      </c>
      <c r="J51" s="39" t="s">
        <v>312</v>
      </c>
      <c r="K51" s="29" t="s">
        <v>19</v>
      </c>
      <c r="L51" s="39" t="s">
        <v>142</v>
      </c>
      <c r="M51" s="30">
        <v>2</v>
      </c>
      <c r="N51" s="30"/>
      <c r="O51" s="29">
        <v>1</v>
      </c>
      <c r="P51" s="29"/>
      <c r="Q51" s="29">
        <v>1</v>
      </c>
      <c r="R51" s="29"/>
      <c r="S51" s="29"/>
      <c r="T51" s="29">
        <v>219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f>SUM(U51:Y51)</f>
        <v>0</v>
      </c>
      <c r="AA51" s="30"/>
      <c r="AB51" s="64">
        <f>SUM(Z51:Z54)</f>
        <v>1122</v>
      </c>
      <c r="AC51" s="62">
        <f>AB50-AB51</f>
        <v>28878</v>
      </c>
    </row>
    <row r="52" spans="1:238" s="45" customFormat="1" ht="280.5" x14ac:dyDescent="0.25">
      <c r="A52" s="29">
        <v>2</v>
      </c>
      <c r="B52" s="53" t="s">
        <v>179</v>
      </c>
      <c r="C52" s="23" t="s">
        <v>180</v>
      </c>
      <c r="D52" s="29" t="s">
        <v>113</v>
      </c>
      <c r="E52" s="29" t="s">
        <v>114</v>
      </c>
      <c r="F52" s="29" t="s">
        <v>181</v>
      </c>
      <c r="G52" s="29" t="s">
        <v>182</v>
      </c>
      <c r="H52" s="29"/>
      <c r="I52" s="53" t="s">
        <v>184</v>
      </c>
      <c r="J52" s="39"/>
      <c r="K52" s="29" t="s">
        <v>259</v>
      </c>
      <c r="L52" s="39" t="s">
        <v>260</v>
      </c>
      <c r="M52" s="30">
        <v>10</v>
      </c>
      <c r="N52" s="30">
        <v>3</v>
      </c>
      <c r="O52" s="29">
        <v>7</v>
      </c>
      <c r="P52" s="29">
        <v>1</v>
      </c>
      <c r="Q52" s="29">
        <v>10</v>
      </c>
      <c r="R52" s="29"/>
      <c r="S52" s="29"/>
      <c r="T52" s="29"/>
      <c r="U52" s="30"/>
      <c r="V52" s="30"/>
      <c r="W52" s="30"/>
      <c r="X52" s="30"/>
      <c r="Y52" s="30"/>
      <c r="Z52" s="30">
        <f>SUM(U52:Y52)</f>
        <v>0</v>
      </c>
      <c r="AA52" s="30"/>
      <c r="AB52" s="64"/>
      <c r="AC52" s="62"/>
    </row>
    <row r="53" spans="1:238" s="45" customFormat="1" x14ac:dyDescent="0.25">
      <c r="A53" s="29">
        <v>3</v>
      </c>
      <c r="B53" s="53" t="s">
        <v>272</v>
      </c>
      <c r="C53" s="23" t="s">
        <v>273</v>
      </c>
      <c r="D53" s="29" t="s">
        <v>113</v>
      </c>
      <c r="E53" s="29" t="s">
        <v>114</v>
      </c>
      <c r="F53" s="29" t="s">
        <v>276</v>
      </c>
      <c r="G53" s="29" t="s">
        <v>277</v>
      </c>
      <c r="H53" s="29"/>
      <c r="I53" s="53" t="s">
        <v>278</v>
      </c>
      <c r="J53" s="39" t="s">
        <v>279</v>
      </c>
      <c r="K53" s="29" t="s">
        <v>71</v>
      </c>
      <c r="L53" s="39"/>
      <c r="M53" s="30"/>
      <c r="N53" s="30"/>
      <c r="O53" s="29"/>
      <c r="P53" s="29"/>
      <c r="Q53" s="29"/>
      <c r="R53" s="29"/>
      <c r="S53" s="29"/>
      <c r="T53" s="29">
        <v>176</v>
      </c>
      <c r="U53" s="30">
        <v>72</v>
      </c>
      <c r="V53" s="30"/>
      <c r="W53" s="30"/>
      <c r="X53" s="30">
        <v>104</v>
      </c>
      <c r="Y53" s="30"/>
      <c r="Z53" s="30">
        <f>SUM(U53:Y53)</f>
        <v>176</v>
      </c>
      <c r="AA53" s="30"/>
      <c r="AB53" s="64"/>
      <c r="AC53" s="62"/>
    </row>
    <row r="54" spans="1:238" s="45" customFormat="1" ht="33" x14ac:dyDescent="0.25">
      <c r="A54" s="29">
        <v>4</v>
      </c>
      <c r="B54" s="53" t="s">
        <v>275</v>
      </c>
      <c r="C54" s="23" t="s">
        <v>274</v>
      </c>
      <c r="D54" s="29" t="s">
        <v>113</v>
      </c>
      <c r="E54" s="29" t="s">
        <v>114</v>
      </c>
      <c r="F54" s="29" t="s">
        <v>276</v>
      </c>
      <c r="G54" s="29" t="s">
        <v>277</v>
      </c>
      <c r="H54" s="29"/>
      <c r="I54" s="53" t="s">
        <v>467</v>
      </c>
      <c r="J54" s="69" t="s">
        <v>469</v>
      </c>
      <c r="K54" s="29" t="s">
        <v>71</v>
      </c>
      <c r="L54" s="39" t="s">
        <v>452</v>
      </c>
      <c r="M54" s="30"/>
      <c r="N54" s="30"/>
      <c r="O54" s="29">
        <v>1</v>
      </c>
      <c r="P54" s="29"/>
      <c r="Q54" s="29"/>
      <c r="R54" s="29"/>
      <c r="S54" s="29"/>
      <c r="T54" s="29">
        <v>946</v>
      </c>
      <c r="U54" s="30">
        <v>800</v>
      </c>
      <c r="V54" s="30"/>
      <c r="W54" s="30"/>
      <c r="X54" s="30">
        <v>146</v>
      </c>
      <c r="Y54" s="30"/>
      <c r="Z54" s="30">
        <f>SUM(U54:Y54)</f>
        <v>946</v>
      </c>
      <c r="AA54" s="30"/>
      <c r="AB54" s="64"/>
      <c r="AC54" s="62"/>
    </row>
    <row r="55" spans="1:238" s="36" customFormat="1" ht="16.5" customHeight="1" x14ac:dyDescent="0.25">
      <c r="A55" s="31" t="s">
        <v>107</v>
      </c>
      <c r="B55" s="31"/>
      <c r="C55" s="31"/>
      <c r="D55" s="31"/>
      <c r="E55" s="31"/>
      <c r="F55" s="31"/>
      <c r="G55" s="31"/>
      <c r="H55" s="31"/>
      <c r="I55" s="31"/>
      <c r="J55" s="54"/>
      <c r="K55" s="31"/>
      <c r="L55" s="31"/>
      <c r="M55" s="55"/>
      <c r="N55" s="55"/>
      <c r="O55" s="31"/>
      <c r="P55" s="31"/>
      <c r="Q55" s="31"/>
      <c r="R55" s="31"/>
      <c r="S55" s="31"/>
      <c r="T55" s="31"/>
      <c r="U55" s="55"/>
      <c r="V55" s="55"/>
      <c r="W55" s="55"/>
      <c r="X55" s="55"/>
      <c r="Y55" s="55"/>
      <c r="Z55" s="55"/>
      <c r="AA55" s="55"/>
      <c r="AB55" s="56">
        <v>0</v>
      </c>
      <c r="AC55" s="34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</row>
    <row r="56" spans="1:238" s="45" customFormat="1" ht="33" x14ac:dyDescent="0.25">
      <c r="A56" s="29">
        <v>1</v>
      </c>
      <c r="B56" s="53" t="s">
        <v>109</v>
      </c>
      <c r="C56" s="23" t="s">
        <v>108</v>
      </c>
      <c r="D56" s="29" t="s">
        <v>107</v>
      </c>
      <c r="E56" s="29" t="s">
        <v>110</v>
      </c>
      <c r="F56" s="29" t="s">
        <v>111</v>
      </c>
      <c r="G56" s="29" t="s">
        <v>349</v>
      </c>
      <c r="H56" s="29" t="s">
        <v>350</v>
      </c>
      <c r="I56" s="53" t="s">
        <v>465</v>
      </c>
      <c r="J56" s="39" t="s">
        <v>321</v>
      </c>
      <c r="K56" s="29" t="s">
        <v>19</v>
      </c>
      <c r="L56" s="39" t="s">
        <v>453</v>
      </c>
      <c r="M56" s="75">
        <v>1</v>
      </c>
      <c r="N56" s="75"/>
      <c r="O56" s="29">
        <v>1</v>
      </c>
      <c r="P56" s="29"/>
      <c r="Q56" s="29"/>
      <c r="R56" s="29"/>
      <c r="S56" s="29"/>
      <c r="T56" s="29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/>
      <c r="AB56" s="64">
        <f>SUM(Z56)</f>
        <v>0</v>
      </c>
      <c r="AC56" s="62">
        <f>AB55-AB56</f>
        <v>0</v>
      </c>
    </row>
    <row r="57" spans="1:238" s="45" customFormat="1" ht="33" x14ac:dyDescent="0.25">
      <c r="A57" s="29">
        <v>2</v>
      </c>
      <c r="B57" s="53" t="s">
        <v>244</v>
      </c>
      <c r="C57" s="23" t="s">
        <v>243</v>
      </c>
      <c r="D57" s="29" t="s">
        <v>245</v>
      </c>
      <c r="E57" s="29" t="s">
        <v>55</v>
      </c>
      <c r="F57" s="29" t="s">
        <v>246</v>
      </c>
      <c r="G57" s="29" t="s">
        <v>338</v>
      </c>
      <c r="H57" s="29"/>
      <c r="I57" s="53" t="s">
        <v>466</v>
      </c>
      <c r="J57" s="69" t="s">
        <v>468</v>
      </c>
      <c r="K57" s="29" t="s">
        <v>259</v>
      </c>
      <c r="L57" s="39" t="s">
        <v>454</v>
      </c>
      <c r="M57" s="75">
        <v>1</v>
      </c>
      <c r="N57" s="75"/>
      <c r="O57" s="29"/>
      <c r="P57" s="29">
        <v>1</v>
      </c>
      <c r="Q57" s="29"/>
      <c r="R57" s="29"/>
      <c r="S57" s="29"/>
      <c r="T57" s="29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/>
      <c r="AB57" s="64"/>
      <c r="AC57" s="62"/>
    </row>
    <row r="58" spans="1:238" s="45" customFormat="1" ht="33" x14ac:dyDescent="0.25">
      <c r="A58" s="29">
        <v>3</v>
      </c>
      <c r="B58" s="53" t="s">
        <v>492</v>
      </c>
      <c r="C58" s="23" t="s">
        <v>493</v>
      </c>
      <c r="D58" s="29" t="s">
        <v>107</v>
      </c>
      <c r="E58" s="29" t="s">
        <v>110</v>
      </c>
      <c r="F58" s="29" t="s">
        <v>494</v>
      </c>
      <c r="G58" s="29" t="s">
        <v>495</v>
      </c>
      <c r="H58" s="29"/>
      <c r="I58" s="53" t="s">
        <v>496</v>
      </c>
      <c r="J58" s="39" t="s">
        <v>321</v>
      </c>
      <c r="K58" s="29" t="s">
        <v>19</v>
      </c>
      <c r="L58" s="39" t="s">
        <v>497</v>
      </c>
      <c r="M58" s="75"/>
      <c r="N58" s="75"/>
      <c r="O58" s="29">
        <v>1</v>
      </c>
      <c r="P58" s="29"/>
      <c r="Q58" s="29"/>
      <c r="R58" s="29"/>
      <c r="S58" s="29"/>
      <c r="T58" s="29"/>
      <c r="U58" s="75"/>
      <c r="V58" s="75"/>
      <c r="W58" s="75"/>
      <c r="X58" s="75"/>
      <c r="Y58" s="75"/>
      <c r="Z58" s="75"/>
      <c r="AA58" s="75"/>
      <c r="AB58" s="64"/>
      <c r="AC58" s="62"/>
    </row>
    <row r="59" spans="1:238" s="36" customFormat="1" ht="16.5" customHeight="1" x14ac:dyDescent="0.25">
      <c r="A59" s="31" t="s">
        <v>52</v>
      </c>
      <c r="B59" s="31"/>
      <c r="C59" s="31"/>
      <c r="D59" s="31"/>
      <c r="E59" s="31"/>
      <c r="F59" s="31"/>
      <c r="G59" s="31"/>
      <c r="H59" s="31"/>
      <c r="I59" s="31"/>
      <c r="J59" s="54"/>
      <c r="K59" s="31"/>
      <c r="L59" s="31"/>
      <c r="M59" s="55"/>
      <c r="N59" s="55"/>
      <c r="O59" s="31"/>
      <c r="P59" s="31"/>
      <c r="Q59" s="31"/>
      <c r="R59" s="31"/>
      <c r="S59" s="31"/>
      <c r="T59" s="31"/>
      <c r="U59" s="55"/>
      <c r="V59" s="55"/>
      <c r="W59" s="55"/>
      <c r="X59" s="55"/>
      <c r="Y59" s="55"/>
      <c r="Z59" s="55"/>
      <c r="AA59" s="55"/>
      <c r="AB59" s="56">
        <v>2000</v>
      </c>
      <c r="AC59" s="34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</row>
    <row r="60" spans="1:238" s="45" customFormat="1" ht="49.5" x14ac:dyDescent="0.25">
      <c r="A60" s="29">
        <v>1</v>
      </c>
      <c r="B60" s="53" t="s">
        <v>53</v>
      </c>
      <c r="C60" s="23" t="s">
        <v>93</v>
      </c>
      <c r="D60" s="29" t="s">
        <v>54</v>
      </c>
      <c r="E60" s="29" t="s">
        <v>55</v>
      </c>
      <c r="F60" s="29" t="s">
        <v>56</v>
      </c>
      <c r="G60" s="29" t="s">
        <v>57</v>
      </c>
      <c r="I60" s="45" t="s">
        <v>191</v>
      </c>
      <c r="J60" s="39" t="s">
        <v>320</v>
      </c>
      <c r="K60" s="29" t="s">
        <v>19</v>
      </c>
      <c r="L60" s="39" t="s">
        <v>192</v>
      </c>
      <c r="M60" s="40">
        <v>2</v>
      </c>
      <c r="N60" s="38"/>
      <c r="R60" s="45">
        <v>2</v>
      </c>
      <c r="T60" s="45">
        <v>310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42">
        <f>SUM(U60:Y60)</f>
        <v>0</v>
      </c>
      <c r="AA60" s="50"/>
      <c r="AB60" s="64">
        <f>SUM(Z60)</f>
        <v>0</v>
      </c>
      <c r="AC60" s="62">
        <f>AB59-AB60</f>
        <v>2000</v>
      </c>
    </row>
    <row r="61" spans="1:238" s="45" customFormat="1" ht="33" x14ac:dyDescent="0.25">
      <c r="A61" s="29">
        <v>2</v>
      </c>
      <c r="B61" s="53" t="s">
        <v>492</v>
      </c>
      <c r="C61" s="23" t="s">
        <v>498</v>
      </c>
      <c r="D61" s="29" t="s">
        <v>52</v>
      </c>
      <c r="E61" s="29" t="s">
        <v>55</v>
      </c>
      <c r="F61" s="29"/>
      <c r="G61" s="29" t="s">
        <v>57</v>
      </c>
      <c r="I61" s="45" t="s">
        <v>500</v>
      </c>
      <c r="J61" s="39" t="s">
        <v>320</v>
      </c>
      <c r="K61" s="29" t="s">
        <v>19</v>
      </c>
      <c r="L61" s="39" t="s">
        <v>499</v>
      </c>
      <c r="M61" s="40"/>
      <c r="N61" s="38"/>
      <c r="P61" s="45">
        <v>1</v>
      </c>
      <c r="U61" s="52"/>
      <c r="V61" s="52"/>
      <c r="W61" s="52"/>
      <c r="X61" s="52"/>
      <c r="Y61" s="52"/>
      <c r="Z61" s="42"/>
      <c r="AA61" s="50"/>
      <c r="AB61" s="64"/>
      <c r="AC61" s="62"/>
    </row>
    <row r="62" spans="1:238" s="36" customFormat="1" ht="16.5" customHeight="1" x14ac:dyDescent="0.25">
      <c r="A62" s="31" t="s">
        <v>94</v>
      </c>
      <c r="B62" s="31"/>
      <c r="C62" s="31"/>
      <c r="D62" s="31"/>
      <c r="E62" s="31"/>
      <c r="F62" s="31"/>
      <c r="G62" s="31"/>
      <c r="H62" s="31"/>
      <c r="I62" s="31"/>
      <c r="J62" s="54"/>
      <c r="K62" s="31"/>
      <c r="L62" s="31"/>
      <c r="M62" s="55"/>
      <c r="N62" s="55"/>
      <c r="O62" s="31"/>
      <c r="P62" s="31"/>
      <c r="Q62" s="31"/>
      <c r="R62" s="31"/>
      <c r="S62" s="31"/>
      <c r="T62" s="31"/>
      <c r="U62" s="55"/>
      <c r="V62" s="55"/>
      <c r="W62" s="55"/>
      <c r="X62" s="55"/>
      <c r="Y62" s="55"/>
      <c r="Z62" s="55"/>
      <c r="AA62" s="55"/>
      <c r="AB62" s="56">
        <v>0</v>
      </c>
      <c r="AC62" s="34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</row>
    <row r="63" spans="1:238" x14ac:dyDescent="0.25">
      <c r="A63" s="29">
        <v>1</v>
      </c>
      <c r="B63" s="76" t="s">
        <v>189</v>
      </c>
      <c r="C63" s="77" t="s">
        <v>95</v>
      </c>
      <c r="D63" s="75" t="s">
        <v>94</v>
      </c>
      <c r="E63" s="30" t="s">
        <v>131</v>
      </c>
      <c r="F63" s="75" t="s">
        <v>97</v>
      </c>
      <c r="G63" s="75" t="s">
        <v>98</v>
      </c>
      <c r="H63" s="75" t="s">
        <v>99</v>
      </c>
      <c r="I63" s="78" t="s">
        <v>100</v>
      </c>
      <c r="J63" s="69" t="s">
        <v>354</v>
      </c>
      <c r="K63" s="75" t="s">
        <v>259</v>
      </c>
      <c r="L63" s="76" t="s">
        <v>455</v>
      </c>
      <c r="M63" s="30" t="s">
        <v>188</v>
      </c>
      <c r="N63" s="30" t="s">
        <v>188</v>
      </c>
      <c r="O63" s="75"/>
      <c r="P63" s="75"/>
      <c r="Q63" s="75"/>
      <c r="R63" s="75"/>
      <c r="S63" s="75"/>
      <c r="T63" s="75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42">
        <f>SUM(U63:Y63)</f>
        <v>0</v>
      </c>
      <c r="AA63" s="50"/>
      <c r="AB63" s="79">
        <f>SUM(Z63)</f>
        <v>0</v>
      </c>
      <c r="AC63" s="80">
        <f>AB62-AB63</f>
        <v>0</v>
      </c>
    </row>
    <row r="64" spans="1:238" s="36" customFormat="1" ht="16.5" customHeight="1" x14ac:dyDescent="0.25">
      <c r="A64" s="31" t="s">
        <v>116</v>
      </c>
      <c r="B64" s="31"/>
      <c r="C64" s="31"/>
      <c r="D64" s="31"/>
      <c r="E64" s="31"/>
      <c r="F64" s="31"/>
      <c r="G64" s="31"/>
      <c r="H64" s="31"/>
      <c r="I64" s="31"/>
      <c r="J64" s="54"/>
      <c r="K64" s="31"/>
      <c r="L64" s="31"/>
      <c r="M64" s="55"/>
      <c r="N64" s="55"/>
      <c r="O64" s="31"/>
      <c r="P64" s="31"/>
      <c r="Q64" s="31"/>
      <c r="R64" s="31"/>
      <c r="S64" s="31"/>
      <c r="T64" s="31"/>
      <c r="U64" s="55"/>
      <c r="V64" s="55"/>
      <c r="W64" s="55"/>
      <c r="X64" s="55"/>
      <c r="Y64" s="55"/>
      <c r="Z64" s="55"/>
      <c r="AA64" s="55"/>
      <c r="AB64" s="56">
        <v>10000</v>
      </c>
      <c r="AC64" s="34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</row>
    <row r="65" spans="1:238" s="45" customFormat="1" ht="33" x14ac:dyDescent="0.25">
      <c r="A65" s="29">
        <v>1</v>
      </c>
      <c r="B65" s="53" t="s">
        <v>117</v>
      </c>
      <c r="C65" s="23" t="s">
        <v>118</v>
      </c>
      <c r="D65" s="29" t="s">
        <v>116</v>
      </c>
      <c r="E65" s="29" t="s">
        <v>96</v>
      </c>
      <c r="F65" s="29" t="s">
        <v>58</v>
      </c>
      <c r="G65" s="29" t="s">
        <v>122</v>
      </c>
      <c r="H65" s="29"/>
      <c r="I65" s="53" t="s">
        <v>123</v>
      </c>
      <c r="J65" s="39"/>
      <c r="K65" s="29" t="s">
        <v>259</v>
      </c>
      <c r="L65" s="39" t="s">
        <v>456</v>
      </c>
      <c r="M65" s="40">
        <v>1</v>
      </c>
      <c r="N65" s="38"/>
      <c r="O65" s="29"/>
      <c r="P65" s="29">
        <v>1</v>
      </c>
      <c r="Q65" s="29"/>
      <c r="R65" s="29"/>
      <c r="S65" s="29"/>
      <c r="T65" s="29">
        <v>0</v>
      </c>
      <c r="U65" s="52">
        <v>0</v>
      </c>
      <c r="V65" s="52">
        <v>354</v>
      </c>
      <c r="W65" s="52">
        <v>480</v>
      </c>
      <c r="X65" s="52">
        <v>0</v>
      </c>
      <c r="Y65" s="52">
        <v>0</v>
      </c>
      <c r="Z65" s="42">
        <f>SUM(U65:Y65)</f>
        <v>834</v>
      </c>
      <c r="AA65" s="50"/>
      <c r="AB65" s="64">
        <f>SUM(Z65)</f>
        <v>834</v>
      </c>
      <c r="AC65" s="62">
        <f>AB64-AB65</f>
        <v>9166</v>
      </c>
    </row>
    <row r="66" spans="1:238" s="36" customFormat="1" ht="16.5" customHeight="1" x14ac:dyDescent="0.25">
      <c r="A66" s="31" t="s">
        <v>481</v>
      </c>
      <c r="B66" s="31"/>
      <c r="C66" s="31"/>
      <c r="D66" s="31"/>
      <c r="E66" s="31"/>
      <c r="F66" s="31"/>
      <c r="G66" s="31"/>
      <c r="H66" s="31"/>
      <c r="I66" s="31"/>
      <c r="J66" s="54"/>
      <c r="K66" s="31"/>
      <c r="L66" s="31"/>
      <c r="M66" s="55"/>
      <c r="N66" s="55"/>
      <c r="O66" s="31"/>
      <c r="P66" s="31"/>
      <c r="Q66" s="31"/>
      <c r="R66" s="31"/>
      <c r="S66" s="31"/>
      <c r="T66" s="31"/>
      <c r="U66" s="55"/>
      <c r="V66" s="55"/>
      <c r="W66" s="55"/>
      <c r="X66" s="55"/>
      <c r="Y66" s="55"/>
      <c r="Z66" s="55"/>
      <c r="AA66" s="55"/>
      <c r="AB66" s="56">
        <v>10000</v>
      </c>
      <c r="AC66" s="34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</row>
    <row r="67" spans="1:238" ht="66" x14ac:dyDescent="0.25">
      <c r="A67" s="29">
        <v>1</v>
      </c>
      <c r="B67" s="78" t="s">
        <v>483</v>
      </c>
      <c r="C67" s="78" t="s">
        <v>482</v>
      </c>
      <c r="D67" s="30" t="s">
        <v>484</v>
      </c>
      <c r="E67" s="30" t="s">
        <v>485</v>
      </c>
      <c r="F67" s="30" t="s">
        <v>486</v>
      </c>
      <c r="G67" s="30" t="s">
        <v>487</v>
      </c>
      <c r="H67" s="81" t="s">
        <v>488</v>
      </c>
      <c r="J67" s="82" t="s">
        <v>489</v>
      </c>
      <c r="K67" s="29" t="s">
        <v>71</v>
      </c>
      <c r="L67" s="61" t="s">
        <v>490</v>
      </c>
      <c r="P67" s="81">
        <v>1</v>
      </c>
      <c r="Q67" s="81">
        <v>1</v>
      </c>
      <c r="R67" s="81">
        <v>1</v>
      </c>
      <c r="Z67" s="81">
        <f>SUBTOTAL(9,Z30:Z49)</f>
        <v>43654</v>
      </c>
    </row>
    <row r="68" spans="1:238" x14ac:dyDescent="0.25">
      <c r="A68" s="29"/>
    </row>
  </sheetData>
  <autoFilter ref="A1:ID68"/>
  <phoneticPr fontId="1" type="noConversion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107-1繳交文件</vt:lpstr>
      <vt:lpstr>107-1校外參賽紀事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李依婷</cp:lastModifiedBy>
  <cp:lastPrinted>2019-08-14T01:51:57Z</cp:lastPrinted>
  <dcterms:created xsi:type="dcterms:W3CDTF">2018-07-25T03:38:53Z</dcterms:created>
  <dcterms:modified xsi:type="dcterms:W3CDTF">2019-08-14T01:58:06Z</dcterms:modified>
</cp:coreProperties>
</file>